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<sst xmlns="http://schemas.openxmlformats.org/spreadsheetml/2006/main" count="185">
  <si>
    <t>南京文交所挂牌藏品2016年3月19日市场采集表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</si>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</sst>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_ "/>
    <numFmt numFmtId="178" formatCode="0.00_);[Red]\(0.00\)"/>
    <numFmt numFmtId="179" formatCode="0.00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top" wrapText="1"/>
    </xf>
    <xf numFmtId="178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9" fontId="3" fillId="2" borderId="3" xfId="0" applyNumberFormat="1" applyFont="1" applyFill="1" applyBorder="1" applyAlignment="1">
      <alignment horizontal="center" vertical="center"/>
    </xf>
    <xf numFmtId="179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8"/>
  <sheetViews>
    <sheetView tabSelected="1" workbookViewId="0">
      <selection activeCell="A1" sqref="A1:I178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41</v>
      </c>
      <c r="D3" s="7">
        <v>43</v>
      </c>
      <c r="E3" s="7">
        <v>40</v>
      </c>
      <c r="F3" s="9">
        <f t="shared" ref="F3:F66" si="0">(D3+C3+E3)/3</f>
        <v>41.3333333333333</v>
      </c>
      <c r="G3" s="10">
        <f t="shared" ref="G3:G66" si="1">F3*1.3</f>
        <v>53.7333333333333</v>
      </c>
      <c r="H3" s="9">
        <v>56.324</v>
      </c>
      <c r="I3" s="20">
        <f t="shared" ref="I3:I66" si="2">(H3-G3)/G3</f>
        <v>0.0482133995037219</v>
      </c>
    </row>
    <row r="4" spans="1:9">
      <c r="A4" s="7">
        <v>501002</v>
      </c>
      <c r="B4" s="8" t="s">
        <v>11</v>
      </c>
      <c r="C4" s="7">
        <v>283</v>
      </c>
      <c r="D4" s="7">
        <v>280</v>
      </c>
      <c r="E4" s="7">
        <v>278</v>
      </c>
      <c r="F4" s="9">
        <f t="shared" si="0"/>
        <v>280.333333333333</v>
      </c>
      <c r="G4" s="10">
        <f t="shared" si="1"/>
        <v>364.433333333333</v>
      </c>
      <c r="H4" s="11">
        <v>1181.7</v>
      </c>
      <c r="I4" s="20">
        <f t="shared" si="2"/>
        <v>2.24256837098692</v>
      </c>
    </row>
    <row r="5" spans="1:9">
      <c r="A5" s="7">
        <v>501003</v>
      </c>
      <c r="B5" s="8" t="s">
        <v>12</v>
      </c>
      <c r="C5" s="7">
        <v>76</v>
      </c>
      <c r="D5" s="7">
        <v>78</v>
      </c>
      <c r="E5" s="7">
        <v>75</v>
      </c>
      <c r="F5" s="9">
        <f t="shared" si="0"/>
        <v>76.3333333333333</v>
      </c>
      <c r="G5" s="10">
        <f t="shared" si="1"/>
        <v>99.2333333333333</v>
      </c>
      <c r="H5" s="9">
        <v>105.41</v>
      </c>
      <c r="I5" s="20">
        <f t="shared" si="2"/>
        <v>0.0622438696674504</v>
      </c>
    </row>
    <row r="6" spans="1:9">
      <c r="A6" s="7">
        <v>501004</v>
      </c>
      <c r="B6" s="8" t="s">
        <v>13</v>
      </c>
      <c r="C6" s="7">
        <v>96</v>
      </c>
      <c r="D6" s="7">
        <v>96</v>
      </c>
      <c r="E6" s="7">
        <v>95</v>
      </c>
      <c r="F6" s="9">
        <f t="shared" si="0"/>
        <v>95.6666666666667</v>
      </c>
      <c r="G6" s="10">
        <f t="shared" si="1"/>
        <v>124.366666666667</v>
      </c>
      <c r="H6" s="9">
        <v>149.042</v>
      </c>
      <c r="I6" s="20">
        <f t="shared" si="2"/>
        <v>0.198407933529885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42.554</v>
      </c>
      <c r="I7" s="20">
        <f t="shared" si="2"/>
        <v>1.28375670840787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4496.2</v>
      </c>
      <c r="I8" s="20">
        <f t="shared" si="2"/>
        <v>0.801362179487179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176.558</v>
      </c>
      <c r="I9" s="20">
        <f t="shared" si="2"/>
        <v>0.0555480271024313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127.696</v>
      </c>
      <c r="I10" s="20">
        <f t="shared" si="2"/>
        <v>0.207717528373266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525.1</v>
      </c>
      <c r="I11" s="20">
        <f t="shared" si="2"/>
        <v>0.0819368131868133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4020</v>
      </c>
      <c r="I12" s="20">
        <f t="shared" si="2"/>
        <v>1.09411356138218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1582.8</v>
      </c>
      <c r="I13" s="20">
        <f t="shared" si="2"/>
        <v>0.178263027295285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443.58</v>
      </c>
      <c r="I14" s="20">
        <f t="shared" si="2"/>
        <v>0.0392346739554863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5438.8</v>
      </c>
      <c r="I15" s="20">
        <f t="shared" si="2"/>
        <v>-0.0805071851225697</v>
      </c>
    </row>
    <row r="16" spans="1:9">
      <c r="A16" s="7">
        <v>601001</v>
      </c>
      <c r="B16" s="8" t="s">
        <v>23</v>
      </c>
      <c r="C16" s="7">
        <v>66</v>
      </c>
      <c r="D16" s="7">
        <v>65</v>
      </c>
      <c r="E16" s="7">
        <v>64</v>
      </c>
      <c r="F16" s="9">
        <f t="shared" si="0"/>
        <v>65</v>
      </c>
      <c r="G16" s="10">
        <f t="shared" si="1"/>
        <v>84.5</v>
      </c>
      <c r="H16" s="9">
        <v>184.204</v>
      </c>
      <c r="I16" s="20">
        <f t="shared" si="2"/>
        <v>1.17992899408284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144.182</v>
      </c>
      <c r="I17" s="20">
        <f t="shared" si="2"/>
        <v>0.369249762583096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6539.3</v>
      </c>
      <c r="I18" s="20">
        <f t="shared" si="2"/>
        <v>7.02696399345336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1465.408</v>
      </c>
      <c r="I19" s="20">
        <f t="shared" si="2"/>
        <v>3.36349776674938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720.334</v>
      </c>
      <c r="I20" s="20">
        <f t="shared" si="2"/>
        <v>4.89471358428805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2908.18</v>
      </c>
      <c r="I21" s="20">
        <f t="shared" si="2"/>
        <v>0.151146589259796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393.184</v>
      </c>
      <c r="I22" s="20">
        <f t="shared" si="2"/>
        <v>4.89186813186813</v>
      </c>
    </row>
    <row r="23" spans="1:9">
      <c r="A23" s="7">
        <v>601008</v>
      </c>
      <c r="B23" s="8" t="s">
        <v>30</v>
      </c>
      <c r="C23" s="7">
        <v>53</v>
      </c>
      <c r="D23" s="7">
        <v>52</v>
      </c>
      <c r="E23" s="7">
        <v>52</v>
      </c>
      <c r="F23" s="9">
        <f t="shared" si="0"/>
        <v>52.3333333333333</v>
      </c>
      <c r="G23" s="10">
        <f t="shared" si="1"/>
        <v>68.0333333333333</v>
      </c>
      <c r="H23" s="9">
        <v>200.998</v>
      </c>
      <c r="I23" s="20">
        <f t="shared" si="2"/>
        <v>1.95440470357668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4274.4</v>
      </c>
      <c r="I24" s="20">
        <f t="shared" si="2"/>
        <v>0.187003610108303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507.45</v>
      </c>
      <c r="I25" s="20">
        <f t="shared" si="2"/>
        <v>6.60414585414585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6181.78</v>
      </c>
      <c r="I26" s="20">
        <f t="shared" si="2"/>
        <v>2.10122742474916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309.65</v>
      </c>
      <c r="I27" s="20">
        <f t="shared" si="2"/>
        <v>3.64010989010989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424.1</v>
      </c>
      <c r="I28" s="20">
        <f t="shared" si="2"/>
        <v>0.591369606003752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196.72</v>
      </c>
      <c r="I29" s="20">
        <f t="shared" si="2"/>
        <v>2.19696641386782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189.276</v>
      </c>
      <c r="I30" s="20">
        <f t="shared" si="2"/>
        <v>1.38683480453972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287.314</v>
      </c>
      <c r="I31" s="20">
        <f t="shared" si="2"/>
        <v>1.27846153846154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1093.208</v>
      </c>
      <c r="I32" s="20">
        <f t="shared" si="2"/>
        <v>0.751935897435898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428.666</v>
      </c>
      <c r="I33" s="21">
        <f t="shared" si="2"/>
        <v>-0.182455181182454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787.224</v>
      </c>
      <c r="I34" s="20">
        <f t="shared" si="2"/>
        <v>0.000920534011443017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384.302</v>
      </c>
      <c r="I35" s="20">
        <f t="shared" si="2"/>
        <v>1.9760092927207</v>
      </c>
    </row>
    <row r="36" spans="1:9">
      <c r="A36" s="7">
        <v>602002</v>
      </c>
      <c r="B36" s="7" t="s">
        <v>43</v>
      </c>
      <c r="C36" s="7">
        <v>545</v>
      </c>
      <c r="D36" s="7">
        <v>550</v>
      </c>
      <c r="E36" s="7">
        <v>530</v>
      </c>
      <c r="F36" s="9">
        <f t="shared" si="0"/>
        <v>541.666666666667</v>
      </c>
      <c r="G36" s="10">
        <f t="shared" si="1"/>
        <v>704.166666666667</v>
      </c>
      <c r="H36" s="11">
        <v>857.36</v>
      </c>
      <c r="I36" s="20">
        <f t="shared" si="2"/>
        <v>0.217552662721894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89126.2</v>
      </c>
      <c r="I37" s="20">
        <f t="shared" si="2"/>
        <v>91.6467775467775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2005.9</v>
      </c>
      <c r="I38" s="20">
        <f t="shared" si="2"/>
        <v>2.9228813559322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300.928</v>
      </c>
      <c r="I39" s="20">
        <f t="shared" si="2"/>
        <v>2.59818254284576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107.14</v>
      </c>
      <c r="I40" s="20">
        <f t="shared" si="2"/>
        <v>0.931610576923077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158.592</v>
      </c>
      <c r="I41" s="20">
        <f t="shared" si="2"/>
        <v>1.33109260166585</v>
      </c>
    </row>
    <row r="42" spans="1:9">
      <c r="A42" s="7">
        <v>602008</v>
      </c>
      <c r="B42" s="7" t="s">
        <v>49</v>
      </c>
      <c r="C42" s="7">
        <v>235</v>
      </c>
      <c r="D42" s="7">
        <v>235</v>
      </c>
      <c r="E42" s="7">
        <v>230</v>
      </c>
      <c r="F42" s="9">
        <f t="shared" si="0"/>
        <v>233.333333333333</v>
      </c>
      <c r="G42" s="10">
        <f t="shared" si="1"/>
        <v>303.333333333333</v>
      </c>
      <c r="H42" s="11">
        <v>1897.1</v>
      </c>
      <c r="I42" s="20">
        <f t="shared" si="2"/>
        <v>5.25417582417582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511.116</v>
      </c>
      <c r="I43" s="20">
        <f t="shared" si="2"/>
        <v>3.03937829293994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1583.54</v>
      </c>
      <c r="I44" s="20">
        <f t="shared" si="2"/>
        <v>4.22046153846154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289.144</v>
      </c>
      <c r="I45" s="20">
        <f t="shared" si="2"/>
        <v>0.326551460467961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465.76</v>
      </c>
      <c r="I46" s="20">
        <f t="shared" si="2"/>
        <v>0.102390532544379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748.04</v>
      </c>
      <c r="I47" s="20">
        <f t="shared" si="2"/>
        <v>0.507638562311052</v>
      </c>
    </row>
    <row r="48" spans="1:9">
      <c r="A48" s="7">
        <v>602014</v>
      </c>
      <c r="B48" s="7" t="s">
        <v>55</v>
      </c>
      <c r="C48" s="7">
        <v>205</v>
      </c>
      <c r="D48" s="7">
        <v>202</v>
      </c>
      <c r="E48" s="7">
        <v>200</v>
      </c>
      <c r="F48" s="9">
        <f t="shared" si="0"/>
        <v>202.333333333333</v>
      </c>
      <c r="G48" s="10">
        <f t="shared" si="1"/>
        <v>263.033333333333</v>
      </c>
      <c r="H48" s="11">
        <v>544</v>
      </c>
      <c r="I48" s="20">
        <f t="shared" si="2"/>
        <v>1.06817893803067</v>
      </c>
    </row>
    <row r="49" spans="1:9">
      <c r="A49" s="7">
        <v>602015</v>
      </c>
      <c r="B49" s="7" t="s">
        <v>56</v>
      </c>
      <c r="C49" s="7">
        <v>223</v>
      </c>
      <c r="D49" s="7">
        <v>222</v>
      </c>
      <c r="E49" s="7">
        <v>220</v>
      </c>
      <c r="F49" s="9">
        <f t="shared" si="0"/>
        <v>221.666666666667</v>
      </c>
      <c r="G49" s="10">
        <f t="shared" si="1"/>
        <v>288.166666666667</v>
      </c>
      <c r="H49" s="11">
        <v>961.06</v>
      </c>
      <c r="I49" s="20">
        <f t="shared" si="2"/>
        <v>2.33508386350492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1353.26</v>
      </c>
      <c r="I50" s="20">
        <f t="shared" si="2"/>
        <v>5.45228862047044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1038.1</v>
      </c>
      <c r="I51" s="20">
        <f t="shared" si="2"/>
        <v>0.560661488348784</v>
      </c>
    </row>
    <row r="52" spans="1:9">
      <c r="A52" s="7">
        <v>602018</v>
      </c>
      <c r="B52" s="7" t="s">
        <v>59</v>
      </c>
      <c r="C52" s="7">
        <v>355</v>
      </c>
      <c r="D52" s="7">
        <v>355</v>
      </c>
      <c r="E52" s="7">
        <v>350</v>
      </c>
      <c r="F52" s="9">
        <f t="shared" si="0"/>
        <v>353.333333333333</v>
      </c>
      <c r="G52" s="10">
        <f t="shared" si="1"/>
        <v>459.333333333333</v>
      </c>
      <c r="H52" s="11">
        <v>2114.06</v>
      </c>
      <c r="I52" s="20">
        <f t="shared" si="2"/>
        <v>3.60245283018868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1328.84</v>
      </c>
      <c r="I53" s="20">
        <f t="shared" si="2"/>
        <v>1.6254741833509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278.232</v>
      </c>
      <c r="I54" s="20">
        <f t="shared" si="2"/>
        <v>0.899626763768776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1332.16</v>
      </c>
      <c r="I55" s="20">
        <f t="shared" si="2"/>
        <v>1.72054458815521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1050.88</v>
      </c>
      <c r="I56" s="20">
        <f t="shared" si="2"/>
        <v>0.539750915750916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1294.64</v>
      </c>
      <c r="I57" s="20">
        <f t="shared" si="2"/>
        <v>0.568310115081768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401.884</v>
      </c>
      <c r="I58" s="20">
        <f t="shared" si="2"/>
        <v>3.21556643356643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789.86</v>
      </c>
      <c r="I59" s="20">
        <f t="shared" si="2"/>
        <v>0.996444519336085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456.974</v>
      </c>
      <c r="I60" s="20">
        <f t="shared" si="2"/>
        <v>1.70398816568047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1852.722</v>
      </c>
      <c r="I61" s="21">
        <f t="shared" si="2"/>
        <v>2.70174225774226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355.48</v>
      </c>
      <c r="I62" s="21">
        <f t="shared" si="2"/>
        <v>1.64625310173697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416.92</v>
      </c>
      <c r="I63" s="20">
        <f t="shared" si="2"/>
        <v>0.298411709747742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230.064</v>
      </c>
      <c r="I64" s="20">
        <f t="shared" si="2"/>
        <v>2.14152025489304</v>
      </c>
    </row>
    <row r="65" spans="1:9">
      <c r="A65" s="7">
        <v>605001</v>
      </c>
      <c r="B65" s="7" t="s">
        <v>72</v>
      </c>
      <c r="C65" s="7">
        <v>115</v>
      </c>
      <c r="D65" s="7">
        <v>120</v>
      </c>
      <c r="E65" s="7">
        <v>110</v>
      </c>
      <c r="F65" s="9">
        <f t="shared" si="0"/>
        <v>115</v>
      </c>
      <c r="G65" s="10">
        <f t="shared" si="1"/>
        <v>149.5</v>
      </c>
      <c r="H65" s="9">
        <v>973.36</v>
      </c>
      <c r="I65" s="20">
        <f t="shared" si="2"/>
        <v>5.51076923076923</v>
      </c>
    </row>
    <row r="66" spans="1:9">
      <c r="A66" s="7">
        <v>605002</v>
      </c>
      <c r="B66" s="7" t="s">
        <v>73</v>
      </c>
      <c r="C66" s="7">
        <v>30</v>
      </c>
      <c r="D66" s="7">
        <v>30</v>
      </c>
      <c r="E66" s="7">
        <v>29</v>
      </c>
      <c r="F66" s="9">
        <f t="shared" si="0"/>
        <v>29.6666666666667</v>
      </c>
      <c r="G66" s="10">
        <f t="shared" si="1"/>
        <v>38.5666666666667</v>
      </c>
      <c r="H66" s="9">
        <v>140.008</v>
      </c>
      <c r="I66" s="20">
        <f t="shared" si="2"/>
        <v>2.63028522039758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1471.54</v>
      </c>
      <c r="I67" s="20">
        <f t="shared" ref="I67:I130" si="5">(H67-G67)/G67</f>
        <v>-0.181720111214087</v>
      </c>
    </row>
    <row r="68" spans="1:9">
      <c r="A68" s="7">
        <v>605004</v>
      </c>
      <c r="B68" s="7" t="s">
        <v>75</v>
      </c>
      <c r="C68" s="7">
        <v>37</v>
      </c>
      <c r="D68" s="7">
        <v>38</v>
      </c>
      <c r="E68" s="7">
        <v>37</v>
      </c>
      <c r="F68" s="9">
        <f t="shared" si="3"/>
        <v>37.3333333333333</v>
      </c>
      <c r="G68" s="10">
        <f t="shared" si="4"/>
        <v>48.5333333333333</v>
      </c>
      <c r="H68" s="9">
        <v>67.85</v>
      </c>
      <c r="I68" s="20">
        <f t="shared" si="5"/>
        <v>0.398008241758242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322.934</v>
      </c>
      <c r="I69" s="20">
        <f t="shared" si="5"/>
        <v>-0.294955243432065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3160.9</v>
      </c>
      <c r="I70" s="20">
        <f t="shared" si="5"/>
        <v>0.0211934222854004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3511.84</v>
      </c>
      <c r="I71" s="20">
        <f t="shared" si="5"/>
        <v>0.750377139059645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3072.38</v>
      </c>
      <c r="I72" s="20">
        <f t="shared" si="5"/>
        <v>1.0853257918552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2903.58</v>
      </c>
      <c r="I73" s="20">
        <f t="shared" si="5"/>
        <v>1.12716483516484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147.816</v>
      </c>
      <c r="I74" s="20">
        <f t="shared" si="5"/>
        <v>2.12948482709951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355.55</v>
      </c>
      <c r="I75" s="20">
        <f t="shared" si="5"/>
        <v>6.39189189189189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611.13</v>
      </c>
      <c r="I76" s="20">
        <f t="shared" si="5"/>
        <v>9.68409090909091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1873.086</v>
      </c>
      <c r="I77" s="20">
        <f t="shared" si="5"/>
        <v>10.4050294296732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349.208</v>
      </c>
      <c r="I78" s="20">
        <f t="shared" si="5"/>
        <v>3.52732929991357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143.56</v>
      </c>
      <c r="I79" s="20">
        <f t="shared" si="5"/>
        <v>1.15124875124875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1091.98</v>
      </c>
      <c r="I80" s="20">
        <f t="shared" si="5"/>
        <v>0.0285525902668759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512.556</v>
      </c>
      <c r="I81" s="20">
        <f t="shared" si="5"/>
        <v>0.0972370486656202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4202.4</v>
      </c>
      <c r="I82" s="20">
        <f t="shared" si="5"/>
        <v>-0.168280775827946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6226.8</v>
      </c>
      <c r="I83" s="20">
        <f t="shared" si="5"/>
        <v>-0.284385534783941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1182.406</v>
      </c>
      <c r="I84" s="20">
        <f t="shared" si="5"/>
        <v>0.371170467723231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4126.68</v>
      </c>
      <c r="I85" s="20">
        <f t="shared" si="5"/>
        <v>1.04358534169693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37320.16</v>
      </c>
      <c r="I86" s="20">
        <f t="shared" si="5"/>
        <v>20.5308615384615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8787.24</v>
      </c>
      <c r="I87" s="20">
        <f t="shared" si="5"/>
        <v>3.39875187719005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133578.8</v>
      </c>
      <c r="I88" s="20">
        <f t="shared" si="5"/>
        <v>34.4320424403183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3267.38</v>
      </c>
      <c r="I89" s="20">
        <f t="shared" si="5"/>
        <v>2.29262344642257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3080.04</v>
      </c>
      <c r="I90" s="20">
        <f t="shared" si="5"/>
        <v>0.535158664229939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259.38</v>
      </c>
      <c r="I91" s="20">
        <f t="shared" si="5"/>
        <v>11.7899408284024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110.078</v>
      </c>
      <c r="I92" s="20">
        <f t="shared" si="5"/>
        <v>1.73146401985112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692.2</v>
      </c>
      <c r="I93" s="20">
        <f t="shared" si="5"/>
        <v>-0.0898093359631821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111.926</v>
      </c>
      <c r="I94" s="20">
        <f t="shared" si="5"/>
        <v>1.80750836120401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63.902</v>
      </c>
      <c r="I95" s="21">
        <f t="shared" si="5"/>
        <v>4.03297453399842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99.276</v>
      </c>
      <c r="I96" s="20">
        <f t="shared" si="5"/>
        <v>1.2242569081404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8149.1</v>
      </c>
      <c r="I97" s="20">
        <f t="shared" si="5"/>
        <v>2.81452644718365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8194.36</v>
      </c>
      <c r="I98" s="20">
        <f t="shared" si="5"/>
        <v>2.72245305875227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5877.88</v>
      </c>
      <c r="I99" s="20">
        <f t="shared" si="5"/>
        <v>5.9205808477237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3126.68</v>
      </c>
      <c r="I100" s="20">
        <f t="shared" si="5"/>
        <v>1.81852163461538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33176.68</v>
      </c>
      <c r="I101" s="20">
        <f t="shared" si="5"/>
        <v>17.2289450549451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13254.8</v>
      </c>
      <c r="I102" s="20">
        <f t="shared" si="5"/>
        <v>13.2934579439252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5357</v>
      </c>
      <c r="I103" s="20">
        <f t="shared" si="5"/>
        <v>0.716987179487179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2268.762</v>
      </c>
      <c r="I104" s="20">
        <f t="shared" si="5"/>
        <v>9.57697902097902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102.106</v>
      </c>
      <c r="I105" s="20">
        <f t="shared" si="5"/>
        <v>1.79512729263619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188363.52</v>
      </c>
      <c r="I106" s="20">
        <f t="shared" si="5"/>
        <v>113.390801619433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6404.92</v>
      </c>
      <c r="I107" s="20">
        <f t="shared" si="5"/>
        <v>4.09675331564987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505.812</v>
      </c>
      <c r="I108" s="20">
        <f t="shared" si="5"/>
        <v>5.34379598662207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297.728</v>
      </c>
      <c r="I109" s="20">
        <f t="shared" si="5"/>
        <v>-0.201087656529517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2986.24</v>
      </c>
      <c r="I110" s="20">
        <f t="shared" si="5"/>
        <v>0.322710763324967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128.272</v>
      </c>
      <c r="I111" s="20">
        <f t="shared" si="5"/>
        <v>-0.05427377734087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323.652</v>
      </c>
      <c r="I112" s="20">
        <f t="shared" si="5"/>
        <v>5.43870026525199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177.746</v>
      </c>
      <c r="I113" s="20">
        <f t="shared" si="5"/>
        <v>2.81211038032599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142.204</v>
      </c>
      <c r="I114" s="20">
        <f t="shared" si="5"/>
        <v>3.404873515746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6522.88</v>
      </c>
      <c r="I115" s="20">
        <f t="shared" si="5"/>
        <v>2.38265168539326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3320.82</v>
      </c>
      <c r="I116" s="20">
        <f t="shared" si="5"/>
        <v>1.0220133955754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584.078</v>
      </c>
      <c r="I117" s="20">
        <f t="shared" si="5"/>
        <v>1.07364970414201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274.998</v>
      </c>
      <c r="I118" s="20">
        <f t="shared" si="5"/>
        <v>-0.116140989929291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492.37</v>
      </c>
      <c r="I119" s="20">
        <f t="shared" si="5"/>
        <v>0.306021220159151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44.552</v>
      </c>
      <c r="I120" s="20">
        <f t="shared" si="5"/>
        <v>0.269287749287749</v>
      </c>
    </row>
    <row r="121" spans="1:9">
      <c r="A121" s="7">
        <v>701002</v>
      </c>
      <c r="B121" s="7" t="s">
        <v>128</v>
      </c>
      <c r="C121" s="7">
        <v>355</v>
      </c>
      <c r="D121" s="7">
        <v>355</v>
      </c>
      <c r="E121" s="7">
        <v>350</v>
      </c>
      <c r="F121" s="9">
        <f t="shared" si="3"/>
        <v>353.333333333333</v>
      </c>
      <c r="G121" s="10">
        <f t="shared" si="4"/>
        <v>459.333333333333</v>
      </c>
      <c r="H121" s="11">
        <v>550.38</v>
      </c>
      <c r="I121" s="20">
        <f t="shared" si="5"/>
        <v>0.19821480406386</v>
      </c>
    </row>
    <row r="122" spans="1:9">
      <c r="A122" s="7">
        <v>701003</v>
      </c>
      <c r="B122" s="7" t="s">
        <v>129</v>
      </c>
      <c r="C122" s="7">
        <v>66</v>
      </c>
      <c r="D122" s="7">
        <v>68</v>
      </c>
      <c r="E122" s="7">
        <v>65</v>
      </c>
      <c r="F122" s="9">
        <f t="shared" si="3"/>
        <v>66.3333333333333</v>
      </c>
      <c r="G122" s="10">
        <f t="shared" si="4"/>
        <v>86.2333333333333</v>
      </c>
      <c r="H122" s="9">
        <v>132.032</v>
      </c>
      <c r="I122" s="20">
        <f t="shared" si="5"/>
        <v>0.531101662156939</v>
      </c>
    </row>
    <row r="123" spans="1:9">
      <c r="A123" s="7">
        <v>901004</v>
      </c>
      <c r="B123" s="7" t="s">
        <v>130</v>
      </c>
      <c r="C123" s="7">
        <v>105</v>
      </c>
      <c r="D123" s="7">
        <v>105</v>
      </c>
      <c r="E123" s="7">
        <v>100</v>
      </c>
      <c r="F123" s="9">
        <f t="shared" si="3"/>
        <v>103.333333333333</v>
      </c>
      <c r="G123" s="10">
        <f t="shared" si="4"/>
        <v>134.333333333333</v>
      </c>
      <c r="H123" s="9">
        <v>167.776</v>
      </c>
      <c r="I123" s="20">
        <f t="shared" si="5"/>
        <v>0.248952853598015</v>
      </c>
    </row>
    <row r="124" spans="1:9">
      <c r="A124" s="7">
        <v>701005</v>
      </c>
      <c r="B124" s="7" t="s">
        <v>131</v>
      </c>
      <c r="C124" s="7">
        <v>46</v>
      </c>
      <c r="D124" s="7">
        <v>46</v>
      </c>
      <c r="E124" s="7">
        <v>45</v>
      </c>
      <c r="F124" s="9">
        <f t="shared" si="3"/>
        <v>45.6666666666667</v>
      </c>
      <c r="G124" s="10">
        <f t="shared" si="4"/>
        <v>59.3666666666667</v>
      </c>
      <c r="H124" s="9">
        <v>88.938</v>
      </c>
      <c r="I124" s="20">
        <f t="shared" si="5"/>
        <v>0.498113419427288</v>
      </c>
    </row>
    <row r="125" spans="1:9">
      <c r="A125" s="7">
        <v>701006</v>
      </c>
      <c r="B125" s="7" t="s">
        <v>132</v>
      </c>
      <c r="C125" s="7">
        <v>233</v>
      </c>
      <c r="D125" s="7">
        <v>232</v>
      </c>
      <c r="E125" s="7">
        <v>230</v>
      </c>
      <c r="F125" s="9">
        <f t="shared" si="3"/>
        <v>231.666666666667</v>
      </c>
      <c r="G125" s="10">
        <f t="shared" si="4"/>
        <v>301.166666666667</v>
      </c>
      <c r="H125" s="11">
        <v>352.52</v>
      </c>
      <c r="I125" s="20">
        <f t="shared" si="5"/>
        <v>0.170514665190924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104.766</v>
      </c>
      <c r="I126" s="20">
        <f t="shared" si="5"/>
        <v>0.358245462402766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97.27</v>
      </c>
      <c r="I127" s="20">
        <f t="shared" si="5"/>
        <v>0.219941471571906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1590.68</v>
      </c>
      <c r="I128" s="20">
        <f t="shared" si="5"/>
        <v>2.39888888888889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1156.08</v>
      </c>
      <c r="I129" s="20">
        <f t="shared" si="5"/>
        <v>3.85068531468531</v>
      </c>
    </row>
    <row r="130" spans="1:9">
      <c r="A130" s="7">
        <v>701011</v>
      </c>
      <c r="B130" s="7" t="s">
        <v>137</v>
      </c>
      <c r="C130" s="7">
        <v>130</v>
      </c>
      <c r="D130" s="7">
        <v>130</v>
      </c>
      <c r="E130" s="7">
        <v>125</v>
      </c>
      <c r="F130" s="9">
        <f t="shared" si="3"/>
        <v>128.333333333333</v>
      </c>
      <c r="G130" s="10">
        <f t="shared" si="4"/>
        <v>166.833333333333</v>
      </c>
      <c r="H130" s="11">
        <v>531.48</v>
      </c>
      <c r="I130" s="20">
        <f t="shared" si="5"/>
        <v>2.1856943056943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4616.72</v>
      </c>
      <c r="I131" s="20">
        <f t="shared" ref="I131:I177" si="8">(H131-G131)/G131</f>
        <v>0.400916401153087</v>
      </c>
    </row>
    <row r="132" spans="1:9">
      <c r="A132" s="7">
        <v>801001</v>
      </c>
      <c r="B132" s="8" t="s">
        <v>139</v>
      </c>
      <c r="C132" s="7">
        <v>19000</v>
      </c>
      <c r="D132" s="7">
        <v>19000</v>
      </c>
      <c r="E132" s="7">
        <v>18500</v>
      </c>
      <c r="F132" s="9">
        <f t="shared" si="6"/>
        <v>18833.3333333333</v>
      </c>
      <c r="G132" s="10">
        <f t="shared" si="7"/>
        <v>24483.3333333333</v>
      </c>
      <c r="H132" s="12">
        <v>23876</v>
      </c>
      <c r="I132" s="20">
        <f t="shared" si="8"/>
        <v>-0.0248059904697072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16514.8</v>
      </c>
      <c r="I133" s="20">
        <f t="shared" si="8"/>
        <v>-0.0177557494052341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14104</v>
      </c>
      <c r="I134" s="20">
        <f t="shared" si="8"/>
        <v>-0.215718257645969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85711</v>
      </c>
      <c r="I135" s="20">
        <f t="shared" si="8"/>
        <v>15.4828846153846</v>
      </c>
    </row>
    <row r="136" spans="1:9">
      <c r="A136" s="7">
        <v>802002</v>
      </c>
      <c r="B136" s="7" t="s">
        <v>143</v>
      </c>
      <c r="C136" s="7">
        <v>2150</v>
      </c>
      <c r="D136" s="7">
        <v>2150</v>
      </c>
      <c r="E136" s="7">
        <v>2050</v>
      </c>
      <c r="F136" s="9">
        <f t="shared" si="6"/>
        <v>2116.66666666667</v>
      </c>
      <c r="G136" s="10">
        <f t="shared" si="7"/>
        <v>2751.66666666667</v>
      </c>
      <c r="H136" s="12">
        <v>13607.2</v>
      </c>
      <c r="I136" s="20">
        <f t="shared" si="8"/>
        <v>3.94507571168989</v>
      </c>
    </row>
    <row r="137" spans="1:9">
      <c r="A137" s="7">
        <v>802003</v>
      </c>
      <c r="B137" s="7" t="s">
        <v>144</v>
      </c>
      <c r="C137" s="7">
        <v>4600</v>
      </c>
      <c r="D137" s="7">
        <v>4600</v>
      </c>
      <c r="E137" s="7">
        <v>4500</v>
      </c>
      <c r="F137" s="9">
        <f t="shared" si="6"/>
        <v>4566.66666666667</v>
      </c>
      <c r="G137" s="10">
        <f t="shared" si="7"/>
        <v>5936.66666666667</v>
      </c>
      <c r="H137" s="12">
        <v>4960</v>
      </c>
      <c r="I137" s="20">
        <f t="shared" si="8"/>
        <v>-0.164514317798989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7802.2</v>
      </c>
      <c r="I138" s="20">
        <f t="shared" si="8"/>
        <v>0.731257396449704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2972.22</v>
      </c>
      <c r="I139" s="20">
        <f t="shared" si="8"/>
        <v>0.0887252747252748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8591</v>
      </c>
      <c r="I140" s="20">
        <f t="shared" si="8"/>
        <v>1.90269174456583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3305.8</v>
      </c>
      <c r="I141" s="20">
        <f t="shared" si="8"/>
        <v>0.279994837377388</v>
      </c>
    </row>
    <row r="142" spans="1:9">
      <c r="A142" s="7">
        <v>802008</v>
      </c>
      <c r="B142" s="7" t="s">
        <v>149</v>
      </c>
      <c r="C142" s="7">
        <v>810</v>
      </c>
      <c r="D142" s="7">
        <v>810</v>
      </c>
      <c r="E142" s="7">
        <v>800</v>
      </c>
      <c r="F142" s="9">
        <f t="shared" si="6"/>
        <v>806.666666666667</v>
      </c>
      <c r="G142" s="10">
        <f t="shared" si="7"/>
        <v>1048.66666666667</v>
      </c>
      <c r="H142" s="11">
        <v>2806.46</v>
      </c>
      <c r="I142" s="20">
        <f t="shared" si="8"/>
        <v>1.67621741894469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8468</v>
      </c>
      <c r="I143" s="20">
        <f t="shared" si="8"/>
        <v>2.96380090497738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9207.4</v>
      </c>
      <c r="I144" s="20">
        <f t="shared" si="8"/>
        <v>-0.213042735042735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7814.6</v>
      </c>
      <c r="I145" s="20">
        <f t="shared" si="8"/>
        <v>0.0798618148318747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14322</v>
      </c>
      <c r="I146" s="20">
        <f t="shared" si="8"/>
        <v>0.581376518218623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7437.8</v>
      </c>
      <c r="I147" s="20">
        <f t="shared" si="8"/>
        <v>-0.0464358974358974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17251.8</v>
      </c>
      <c r="I148" s="20">
        <f t="shared" si="8"/>
        <v>5.12489940828402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2404.02</v>
      </c>
      <c r="I149" s="20">
        <f t="shared" si="8"/>
        <v>0.290171735241502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5138.8</v>
      </c>
      <c r="I150" s="20">
        <f t="shared" si="8"/>
        <v>1.36701980654076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10170.34</v>
      </c>
      <c r="I151" s="20">
        <f t="shared" si="8"/>
        <v>2.9982990433757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9999.8</v>
      </c>
      <c r="I152" s="20">
        <f t="shared" si="8"/>
        <v>1.3547409733124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8681.52</v>
      </c>
      <c r="I153" s="20">
        <f t="shared" si="8"/>
        <v>2.54588972089857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4690.36</v>
      </c>
      <c r="I154" s="20">
        <f t="shared" si="8"/>
        <v>0.304085264133457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19230.8</v>
      </c>
      <c r="I155" s="20">
        <f t="shared" si="8"/>
        <v>4.10100795755968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12710.4</v>
      </c>
      <c r="I156" s="20">
        <f t="shared" si="8"/>
        <v>2.42659956865564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2520.44</v>
      </c>
      <c r="I157" s="20">
        <f t="shared" si="8"/>
        <v>0.0294513274336283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5194.14</v>
      </c>
      <c r="I158" s="20">
        <f t="shared" si="8"/>
        <v>2.03455111976631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5881.88</v>
      </c>
      <c r="I159" s="20">
        <f t="shared" si="8"/>
        <v>1.52296825850729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5936.4</v>
      </c>
      <c r="I160" s="20">
        <f t="shared" si="8"/>
        <v>1.90857422831945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597.86</v>
      </c>
      <c r="I161" s="20">
        <f t="shared" si="8"/>
        <v>0.140228862047044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7417.96</v>
      </c>
      <c r="I162" s="20">
        <f t="shared" si="8"/>
        <v>2.76227895181741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4527.8</v>
      </c>
      <c r="I163" s="20">
        <f t="shared" si="8"/>
        <v>0.600117799505242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2586.06</v>
      </c>
      <c r="I164" s="20">
        <f t="shared" si="8"/>
        <v>0.943918817339013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7008.48</v>
      </c>
      <c r="I165" s="20">
        <f t="shared" si="8"/>
        <v>3.68794648829431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2098.7</v>
      </c>
      <c r="I166" s="20">
        <f t="shared" si="8"/>
        <v>2.92158206166303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3278.14</v>
      </c>
      <c r="I167" s="20">
        <f t="shared" si="8"/>
        <v>1.90400708696294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1207.6</v>
      </c>
      <c r="I168" s="20">
        <f t="shared" si="8"/>
        <v>0.531191885038039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1831.94</v>
      </c>
      <c r="I169" s="20">
        <f t="shared" si="8"/>
        <v>3.45005668016194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606.988</v>
      </c>
      <c r="I170" s="20">
        <f t="shared" si="8"/>
        <v>0.729310541310542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493.36</v>
      </c>
      <c r="I171" s="20">
        <f t="shared" si="8"/>
        <v>-0.0667843631778059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657.94</v>
      </c>
      <c r="I172" s="20">
        <f t="shared" si="8"/>
        <v>0.921927945472249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491.74</v>
      </c>
      <c r="I173" s="20">
        <f t="shared" si="8"/>
        <v>0.134784615384616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628.68</v>
      </c>
      <c r="I174" s="20">
        <f t="shared" si="8"/>
        <v>0.987397260273973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1457.64</v>
      </c>
      <c r="I175" s="20">
        <f t="shared" si="8"/>
        <v>-0.291834817813765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2043.5</v>
      </c>
      <c r="I176" s="20">
        <f t="shared" si="8"/>
        <v>1.11469472231804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1123.18</v>
      </c>
      <c r="I177" s="20">
        <f t="shared" si="8"/>
        <v>-0.326765234765235</v>
      </c>
    </row>
    <row r="178" ht="14.25" spans="1:9">
      <c r="A178" s="22"/>
      <c r="B178" s="22"/>
      <c r="C178" s="22"/>
      <c r="D178" s="22"/>
      <c r="E178" s="22"/>
      <c r="F178" s="22"/>
      <c r="G178" s="22"/>
      <c r="H178" s="22"/>
      <c r="I178" s="22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2016-03-19T11:50:30Z</dcterms:created>
  <dcterms:modified xsi:type="dcterms:W3CDTF">2016-03-19T11:51:09Z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