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<sst xmlns="http://schemas.openxmlformats.org/spreadsheetml/2006/main" count="185">
  <si>
    <t>南京文交所挂牌藏品2016年3月17日市场采集表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</si>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</sst>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_ "/>
    <numFmt numFmtId="178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top" wrapText="1"/>
    </xf>
    <xf numFmtId="178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A1" sqref="A1:I177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42</v>
      </c>
      <c r="D3" s="7">
        <v>43</v>
      </c>
      <c r="E3" s="7">
        <v>42</v>
      </c>
      <c r="F3" s="9">
        <f t="shared" ref="F3:F66" si="0">(D3+C3+E3)/3</f>
        <v>42.3333333333333</v>
      </c>
      <c r="G3" s="10">
        <f t="shared" ref="G3:G66" si="1">F3*1.3</f>
        <v>55.0333333333333</v>
      </c>
      <c r="H3" s="9">
        <v>52.762</v>
      </c>
      <c r="I3" s="20">
        <f t="shared" ref="I3:I66" si="2">(H3-G3)/G3</f>
        <v>-0.0412719563900667</v>
      </c>
    </row>
    <row r="4" spans="1:9">
      <c r="A4" s="7">
        <v>501002</v>
      </c>
      <c r="B4" s="8" t="s">
        <v>11</v>
      </c>
      <c r="C4" s="7">
        <v>285</v>
      </c>
      <c r="D4" s="7">
        <v>280</v>
      </c>
      <c r="E4" s="7">
        <v>278</v>
      </c>
      <c r="F4" s="9">
        <f t="shared" si="0"/>
        <v>281</v>
      </c>
      <c r="G4" s="10">
        <f t="shared" si="1"/>
        <v>365.3</v>
      </c>
      <c r="H4" s="11">
        <v>1109.84</v>
      </c>
      <c r="I4" s="20">
        <f t="shared" si="2"/>
        <v>2.03816041609636</v>
      </c>
    </row>
    <row r="5" spans="1:9">
      <c r="A5" s="7">
        <v>501003</v>
      </c>
      <c r="B5" s="8" t="s">
        <v>12</v>
      </c>
      <c r="C5" s="7">
        <v>78</v>
      </c>
      <c r="D5" s="7">
        <v>78</v>
      </c>
      <c r="E5" s="7">
        <v>75</v>
      </c>
      <c r="F5" s="9">
        <f t="shared" si="0"/>
        <v>77</v>
      </c>
      <c r="G5" s="10">
        <f t="shared" si="1"/>
        <v>100.1</v>
      </c>
      <c r="H5" s="9">
        <v>95.856</v>
      </c>
      <c r="I5" s="20">
        <f t="shared" si="2"/>
        <v>-0.0423976023976025</v>
      </c>
    </row>
    <row r="6" spans="1:9">
      <c r="A6" s="7">
        <v>501004</v>
      </c>
      <c r="B6" s="8" t="s">
        <v>13</v>
      </c>
      <c r="C6" s="7">
        <v>96</v>
      </c>
      <c r="D6" s="7">
        <v>98</v>
      </c>
      <c r="E6" s="7">
        <v>95</v>
      </c>
      <c r="F6" s="9">
        <f t="shared" si="0"/>
        <v>96.3333333333333</v>
      </c>
      <c r="G6" s="10">
        <f t="shared" si="1"/>
        <v>125.233333333333</v>
      </c>
      <c r="H6" s="9">
        <v>139.216</v>
      </c>
      <c r="I6" s="20">
        <f t="shared" si="2"/>
        <v>0.111652914559489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40.156</v>
      </c>
      <c r="I7" s="20">
        <f t="shared" si="2"/>
        <v>1.1550626118068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4270.2</v>
      </c>
      <c r="I8" s="20">
        <f t="shared" si="2"/>
        <v>0.710817307692308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166.966</v>
      </c>
      <c r="I9" s="20">
        <f t="shared" si="2"/>
        <v>-0.00179752889597452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117.832</v>
      </c>
      <c r="I10" s="20">
        <f t="shared" si="2"/>
        <v>0.114426229508197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501.1</v>
      </c>
      <c r="I11" s="20">
        <f t="shared" si="2"/>
        <v>0.0324862637362638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4097.6</v>
      </c>
      <c r="I12" s="20">
        <f t="shared" si="2"/>
        <v>1.13453724604966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1526.46</v>
      </c>
      <c r="I13" s="20">
        <f t="shared" si="2"/>
        <v>0.136322580645161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427.6</v>
      </c>
      <c r="I14" s="20">
        <f t="shared" si="2"/>
        <v>0.00179617336977753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5299.4</v>
      </c>
      <c r="I15" s="20">
        <f t="shared" si="2"/>
        <v>-0.10407438715131</v>
      </c>
    </row>
    <row r="16" spans="1:9">
      <c r="A16" s="7">
        <v>601001</v>
      </c>
      <c r="B16" s="8" t="s">
        <v>23</v>
      </c>
      <c r="C16" s="7">
        <v>66</v>
      </c>
      <c r="D16" s="7">
        <v>65</v>
      </c>
      <c r="E16" s="7">
        <v>64</v>
      </c>
      <c r="F16" s="9">
        <f t="shared" si="0"/>
        <v>65</v>
      </c>
      <c r="G16" s="10">
        <f t="shared" si="1"/>
        <v>84.5</v>
      </c>
      <c r="H16" s="9">
        <v>172.83</v>
      </c>
      <c r="I16" s="20">
        <f t="shared" si="2"/>
        <v>1.04532544378698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136.766</v>
      </c>
      <c r="I17" s="20">
        <f t="shared" si="2"/>
        <v>0.298822412155745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5954.04</v>
      </c>
      <c r="I18" s="20">
        <f t="shared" si="2"/>
        <v>6.30855973813421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1457.392</v>
      </c>
      <c r="I19" s="20">
        <f t="shared" si="2"/>
        <v>3.33962878411911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692.552</v>
      </c>
      <c r="I20" s="20">
        <f t="shared" si="2"/>
        <v>4.66736497545008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2823.04</v>
      </c>
      <c r="I21" s="20">
        <f t="shared" si="2"/>
        <v>0.11744557329463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383.07</v>
      </c>
      <c r="I22" s="20">
        <f t="shared" si="2"/>
        <v>4.74030969030969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192.244</v>
      </c>
      <c r="I23" s="20">
        <f t="shared" si="2"/>
        <v>1.82573248407643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4137.6</v>
      </c>
      <c r="I24" s="20">
        <f t="shared" si="2"/>
        <v>0.149014162732574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468.158</v>
      </c>
      <c r="I25" s="20">
        <f t="shared" si="2"/>
        <v>6.01535464535465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6050.12</v>
      </c>
      <c r="I26" s="20">
        <f t="shared" si="2"/>
        <v>2.03517725752508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292.084</v>
      </c>
      <c r="I27" s="20">
        <f t="shared" si="2"/>
        <v>3.37688311688312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410.68</v>
      </c>
      <c r="I28" s="20">
        <f t="shared" si="2"/>
        <v>0.541013133208255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185.96</v>
      </c>
      <c r="I29" s="20">
        <f t="shared" si="2"/>
        <v>2.02210184182015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177.4</v>
      </c>
      <c r="I30" s="20">
        <f t="shared" si="2"/>
        <v>1.23707440100883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273.276</v>
      </c>
      <c r="I31" s="20">
        <f t="shared" si="2"/>
        <v>1.1671371927042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1071.466</v>
      </c>
      <c r="I32" s="20">
        <f t="shared" si="2"/>
        <v>0.717092948717949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416.166</v>
      </c>
      <c r="I33" s="21">
        <f t="shared" si="2"/>
        <v>-0.206294977749523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756.798</v>
      </c>
      <c r="I34" s="20">
        <f t="shared" si="2"/>
        <v>-0.0377647806738716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372.884</v>
      </c>
      <c r="I35" s="20">
        <f t="shared" si="2"/>
        <v>1.88758905524006</v>
      </c>
    </row>
    <row r="36" spans="1:9">
      <c r="A36" s="7">
        <v>602002</v>
      </c>
      <c r="B36" s="7" t="s">
        <v>43</v>
      </c>
      <c r="C36" s="7">
        <v>545</v>
      </c>
      <c r="D36" s="7">
        <v>550</v>
      </c>
      <c r="E36" s="7">
        <v>530</v>
      </c>
      <c r="F36" s="9">
        <f t="shared" si="0"/>
        <v>541.666666666667</v>
      </c>
      <c r="G36" s="10">
        <f t="shared" si="1"/>
        <v>704.166666666667</v>
      </c>
      <c r="H36" s="11">
        <v>823.92</v>
      </c>
      <c r="I36" s="20">
        <f t="shared" si="2"/>
        <v>0.170063905325444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88552.96</v>
      </c>
      <c r="I37" s="20">
        <f t="shared" si="2"/>
        <v>91.050893970894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2008.38</v>
      </c>
      <c r="I38" s="20">
        <f t="shared" si="2"/>
        <v>2.92773142112125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295.514</v>
      </c>
      <c r="I39" s="20">
        <f t="shared" si="2"/>
        <v>2.53344758868075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103.49</v>
      </c>
      <c r="I40" s="20">
        <f t="shared" si="2"/>
        <v>0.865805288461539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150.392</v>
      </c>
      <c r="I41" s="20">
        <f t="shared" si="2"/>
        <v>1.21056344928956</v>
      </c>
    </row>
    <row r="42" spans="1:9">
      <c r="A42" s="7">
        <v>602008</v>
      </c>
      <c r="B42" s="7" t="s">
        <v>49</v>
      </c>
      <c r="C42" s="7">
        <v>235</v>
      </c>
      <c r="D42" s="7">
        <v>235</v>
      </c>
      <c r="E42" s="7">
        <v>230</v>
      </c>
      <c r="F42" s="9">
        <f t="shared" si="0"/>
        <v>233.333333333333</v>
      </c>
      <c r="G42" s="10">
        <f t="shared" si="1"/>
        <v>303.333333333333</v>
      </c>
      <c r="H42" s="11">
        <v>1845.94</v>
      </c>
      <c r="I42" s="20">
        <f t="shared" si="2"/>
        <v>5.08551648351648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475.608</v>
      </c>
      <c r="I43" s="20">
        <f t="shared" si="2"/>
        <v>2.75875658587987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1491.22</v>
      </c>
      <c r="I44" s="20">
        <f t="shared" si="2"/>
        <v>3.91610989010989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277.27</v>
      </c>
      <c r="I45" s="20">
        <f t="shared" si="2"/>
        <v>0.272075240862517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455.7</v>
      </c>
      <c r="I46" s="20">
        <f t="shared" si="2"/>
        <v>0.0785798816568047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713.04</v>
      </c>
      <c r="I47" s="20">
        <f t="shared" si="2"/>
        <v>0.43709774941216</v>
      </c>
    </row>
    <row r="48" spans="1:9">
      <c r="A48" s="7">
        <v>602014</v>
      </c>
      <c r="B48" s="7" t="s">
        <v>55</v>
      </c>
      <c r="C48" s="7">
        <v>205</v>
      </c>
      <c r="D48" s="7">
        <v>202</v>
      </c>
      <c r="E48" s="7">
        <v>200</v>
      </c>
      <c r="F48" s="9">
        <f t="shared" si="0"/>
        <v>202.333333333333</v>
      </c>
      <c r="G48" s="10">
        <f t="shared" si="1"/>
        <v>263.033333333333</v>
      </c>
      <c r="H48" s="11">
        <v>536.66</v>
      </c>
      <c r="I48" s="20">
        <f t="shared" si="2"/>
        <v>1.04027372956533</v>
      </c>
    </row>
    <row r="49" spans="1:9">
      <c r="A49" s="7">
        <v>602015</v>
      </c>
      <c r="B49" s="7" t="s">
        <v>56</v>
      </c>
      <c r="C49" s="7">
        <v>223</v>
      </c>
      <c r="D49" s="7">
        <v>222</v>
      </c>
      <c r="E49" s="7">
        <v>220</v>
      </c>
      <c r="F49" s="9">
        <f t="shared" si="0"/>
        <v>221.666666666667</v>
      </c>
      <c r="G49" s="10">
        <f t="shared" si="1"/>
        <v>288.166666666667</v>
      </c>
      <c r="H49" s="11">
        <v>917.3</v>
      </c>
      <c r="I49" s="20">
        <f t="shared" si="2"/>
        <v>2.18322729901677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1355.92</v>
      </c>
      <c r="I50" s="20">
        <f t="shared" si="2"/>
        <v>5.46497139224412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997.08</v>
      </c>
      <c r="I51" s="20">
        <f t="shared" si="2"/>
        <v>0.498992733650714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2053.74</v>
      </c>
      <c r="I52" s="20">
        <f t="shared" si="2"/>
        <v>3.4711320754717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1239.7</v>
      </c>
      <c r="I53" s="20">
        <f t="shared" si="2"/>
        <v>1.44935458377239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262.102</v>
      </c>
      <c r="I54" s="20">
        <f t="shared" si="2"/>
        <v>0.789499317250797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1282.6</v>
      </c>
      <c r="I55" s="20">
        <f t="shared" si="2"/>
        <v>1.61933287950987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1008.58</v>
      </c>
      <c r="I56" s="20">
        <f t="shared" si="2"/>
        <v>0.477772893772894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1206.3</v>
      </c>
      <c r="I57" s="20">
        <f t="shared" si="2"/>
        <v>0.46129618413083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386.378</v>
      </c>
      <c r="I58" s="20">
        <f t="shared" si="2"/>
        <v>3.05291608391608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722.26</v>
      </c>
      <c r="I59" s="20">
        <f t="shared" si="2"/>
        <v>0.825579240037071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437.056</v>
      </c>
      <c r="I60" s="20">
        <f t="shared" si="2"/>
        <v>1.58613017751479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1782.286</v>
      </c>
      <c r="I61" s="21">
        <f t="shared" si="2"/>
        <v>2.56101098901099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329.54</v>
      </c>
      <c r="I62" s="21">
        <f t="shared" si="2"/>
        <v>1.45315136476427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393.498</v>
      </c>
      <c r="I63" s="20">
        <f t="shared" si="2"/>
        <v>0.225468701339147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220.35</v>
      </c>
      <c r="I64" s="20">
        <f t="shared" si="2"/>
        <v>2.00887573964497</v>
      </c>
    </row>
    <row r="65" spans="1:9">
      <c r="A65" s="7">
        <v>605001</v>
      </c>
      <c r="B65" s="7" t="s">
        <v>72</v>
      </c>
      <c r="C65" s="7">
        <v>115</v>
      </c>
      <c r="D65" s="7">
        <v>120</v>
      </c>
      <c r="E65" s="7">
        <v>110</v>
      </c>
      <c r="F65" s="9">
        <f t="shared" si="0"/>
        <v>115</v>
      </c>
      <c r="G65" s="10">
        <f t="shared" si="1"/>
        <v>149.5</v>
      </c>
      <c r="H65" s="9">
        <v>968.988</v>
      </c>
      <c r="I65" s="20">
        <f t="shared" si="2"/>
        <v>5.48152508361204</v>
      </c>
    </row>
    <row r="66" spans="1:9">
      <c r="A66" s="7">
        <v>605002</v>
      </c>
      <c r="B66" s="7" t="s">
        <v>73</v>
      </c>
      <c r="C66" s="7">
        <v>30</v>
      </c>
      <c r="D66" s="7">
        <v>30</v>
      </c>
      <c r="E66" s="7">
        <v>29</v>
      </c>
      <c r="F66" s="9">
        <f t="shared" si="0"/>
        <v>29.6666666666667</v>
      </c>
      <c r="G66" s="10">
        <f t="shared" si="1"/>
        <v>38.5666666666667</v>
      </c>
      <c r="H66" s="9">
        <v>136.584</v>
      </c>
      <c r="I66" s="20">
        <f t="shared" si="2"/>
        <v>2.54150388936906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1448.5</v>
      </c>
      <c r="I67" s="20">
        <f t="shared" ref="I67:I130" si="5">(H67-G67)/G67</f>
        <v>-0.194531974050046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63.9</v>
      </c>
      <c r="I68" s="20">
        <f t="shared" si="5"/>
        <v>0.316620879120879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312.544</v>
      </c>
      <c r="I69" s="20">
        <f t="shared" si="5"/>
        <v>-0.317639182010043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3061.06</v>
      </c>
      <c r="I70" s="20">
        <f t="shared" si="5"/>
        <v>-0.0110619326075018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3285.6</v>
      </c>
      <c r="I71" s="20">
        <f t="shared" si="5"/>
        <v>0.6376142216315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3010.34</v>
      </c>
      <c r="I72" s="20">
        <f t="shared" si="5"/>
        <v>1.04321719457014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2798.94</v>
      </c>
      <c r="I73" s="20">
        <f t="shared" si="5"/>
        <v>1.05050549450549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139.61</v>
      </c>
      <c r="I74" s="20">
        <f t="shared" si="5"/>
        <v>1.95575158786168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347.542</v>
      </c>
      <c r="I75" s="20">
        <f t="shared" si="5"/>
        <v>6.22540540540541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585.086</v>
      </c>
      <c r="I76" s="20">
        <f t="shared" si="5"/>
        <v>9.22877622377622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1835.614</v>
      </c>
      <c r="I77" s="20">
        <f t="shared" si="5"/>
        <v>10.1768662472093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346.374</v>
      </c>
      <c r="I78" s="20">
        <f t="shared" si="5"/>
        <v>3.49058772687986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136.236</v>
      </c>
      <c r="I79" s="20">
        <f t="shared" si="5"/>
        <v>1.0414985014985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1063.78</v>
      </c>
      <c r="I80" s="20">
        <f t="shared" si="5"/>
        <v>0.00199058084772361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484.208</v>
      </c>
      <c r="I81" s="20">
        <f t="shared" si="5"/>
        <v>0.0365520194091622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4076.2</v>
      </c>
      <c r="I82" s="20">
        <f t="shared" si="5"/>
        <v>-0.193257685710516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6034.2</v>
      </c>
      <c r="I83" s="20">
        <f t="shared" si="5"/>
        <v>-0.306520073551946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1121.878</v>
      </c>
      <c r="I84" s="20">
        <f t="shared" si="5"/>
        <v>0.300979512949362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4066.38</v>
      </c>
      <c r="I85" s="20">
        <f t="shared" si="5"/>
        <v>1.01372400132057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36651.84</v>
      </c>
      <c r="I86" s="20">
        <f t="shared" si="5"/>
        <v>20.1452923076923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8367.68</v>
      </c>
      <c r="I87" s="20">
        <f t="shared" si="5"/>
        <v>3.18872684798932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130682.94</v>
      </c>
      <c r="I88" s="20">
        <f t="shared" si="5"/>
        <v>33.6639098143236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3120.94</v>
      </c>
      <c r="I89" s="20">
        <f t="shared" si="5"/>
        <v>2.14505206583809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2964.54</v>
      </c>
      <c r="I90" s="20">
        <f t="shared" si="5"/>
        <v>0.477590961953813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241.14</v>
      </c>
      <c r="I91" s="20">
        <f t="shared" si="5"/>
        <v>10.8905325443787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105.414</v>
      </c>
      <c r="I92" s="20">
        <f t="shared" si="5"/>
        <v>1.61573200992556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623.842</v>
      </c>
      <c r="I93" s="20">
        <f t="shared" si="5"/>
        <v>-0.179694937541091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108.846</v>
      </c>
      <c r="I94" s="20">
        <f t="shared" si="5"/>
        <v>1.7302508361204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60.596</v>
      </c>
      <c r="I95" s="21">
        <f t="shared" si="5"/>
        <v>3.7725912312943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94.23</v>
      </c>
      <c r="I96" s="20">
        <f t="shared" si="5"/>
        <v>1.11120238984317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8027.56</v>
      </c>
      <c r="I97" s="20">
        <f t="shared" si="5"/>
        <v>2.75763457637697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7666.98</v>
      </c>
      <c r="I98" s="20">
        <f t="shared" si="5"/>
        <v>2.48288007268322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5457.42</v>
      </c>
      <c r="I99" s="20">
        <f t="shared" si="5"/>
        <v>5.42553375196232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2978.98</v>
      </c>
      <c r="I100" s="20">
        <f t="shared" si="5"/>
        <v>1.68537860576923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32139.02</v>
      </c>
      <c r="I101" s="20">
        <f t="shared" si="5"/>
        <v>16.6588021978022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12602.1</v>
      </c>
      <c r="I102" s="20">
        <f t="shared" si="5"/>
        <v>12.5896117900791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5307.4</v>
      </c>
      <c r="I103" s="20">
        <f t="shared" si="5"/>
        <v>0.701089743589744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2062.856</v>
      </c>
      <c r="I104" s="20">
        <f t="shared" si="5"/>
        <v>8.61704428904429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94.878</v>
      </c>
      <c r="I105" s="20">
        <f t="shared" si="5"/>
        <v>1.59726252395292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188760.94</v>
      </c>
      <c r="I106" s="20">
        <f t="shared" si="5"/>
        <v>113.632149797571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6017.12</v>
      </c>
      <c r="I107" s="20">
        <f t="shared" si="5"/>
        <v>3.78815915119363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468.502</v>
      </c>
      <c r="I108" s="20">
        <f t="shared" si="5"/>
        <v>4.87586120401338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276.128</v>
      </c>
      <c r="I109" s="20">
        <f t="shared" si="5"/>
        <v>-0.259048300536673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2891.98</v>
      </c>
      <c r="I110" s="20">
        <f t="shared" si="5"/>
        <v>0.280959692898272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123.032</v>
      </c>
      <c r="I111" s="20">
        <f t="shared" si="5"/>
        <v>-0.0929073482428115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316.336</v>
      </c>
      <c r="I112" s="20">
        <f t="shared" si="5"/>
        <v>5.29315649867374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168.932</v>
      </c>
      <c r="I113" s="20">
        <f t="shared" si="5"/>
        <v>2.62307692307692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137.492</v>
      </c>
      <c r="I114" s="20">
        <f t="shared" si="5"/>
        <v>3.25891584925142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5985.18</v>
      </c>
      <c r="I115" s="20">
        <f t="shared" si="5"/>
        <v>2.10380985306828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3212.92</v>
      </c>
      <c r="I116" s="20">
        <f t="shared" si="5"/>
        <v>0.956314187132129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562.25</v>
      </c>
      <c r="I117" s="20">
        <f t="shared" si="5"/>
        <v>0.996153846153846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258.138</v>
      </c>
      <c r="I118" s="20">
        <f t="shared" si="5"/>
        <v>-0.170329976430255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469.54</v>
      </c>
      <c r="I119" s="20">
        <f t="shared" si="5"/>
        <v>0.245464190981433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42.044</v>
      </c>
      <c r="I120" s="20">
        <f t="shared" si="5"/>
        <v>0.197834757834758</v>
      </c>
    </row>
    <row r="121" spans="1:9">
      <c r="A121" s="7">
        <v>701002</v>
      </c>
      <c r="B121" s="7" t="s">
        <v>128</v>
      </c>
      <c r="C121" s="7">
        <v>355</v>
      </c>
      <c r="D121" s="7">
        <v>355</v>
      </c>
      <c r="E121" s="7">
        <v>350</v>
      </c>
      <c r="F121" s="9">
        <f t="shared" si="3"/>
        <v>353.333333333333</v>
      </c>
      <c r="G121" s="10">
        <f t="shared" si="4"/>
        <v>459.333333333333</v>
      </c>
      <c r="H121" s="11">
        <v>525.98</v>
      </c>
      <c r="I121" s="20">
        <f t="shared" si="5"/>
        <v>0.145094339622642</v>
      </c>
    </row>
    <row r="122" spans="1:9">
      <c r="A122" s="7">
        <v>701003</v>
      </c>
      <c r="B122" s="7" t="s">
        <v>129</v>
      </c>
      <c r="C122" s="7">
        <v>66</v>
      </c>
      <c r="D122" s="7">
        <v>68</v>
      </c>
      <c r="E122" s="7">
        <v>65</v>
      </c>
      <c r="F122" s="9">
        <f t="shared" si="3"/>
        <v>66.3333333333333</v>
      </c>
      <c r="G122" s="10">
        <f t="shared" si="4"/>
        <v>86.2333333333333</v>
      </c>
      <c r="H122" s="9">
        <v>126</v>
      </c>
      <c r="I122" s="20">
        <f t="shared" si="5"/>
        <v>0.46115191341322</v>
      </c>
    </row>
    <row r="123" spans="1:9">
      <c r="A123" s="7">
        <v>901004</v>
      </c>
      <c r="B123" s="7" t="s">
        <v>130</v>
      </c>
      <c r="C123" s="7">
        <v>105</v>
      </c>
      <c r="D123" s="7">
        <v>105</v>
      </c>
      <c r="E123" s="7">
        <v>100</v>
      </c>
      <c r="F123" s="9">
        <f t="shared" si="3"/>
        <v>103.333333333333</v>
      </c>
      <c r="G123" s="10">
        <f t="shared" si="4"/>
        <v>134.333333333333</v>
      </c>
      <c r="H123" s="9">
        <v>157.67</v>
      </c>
      <c r="I123" s="20">
        <f t="shared" si="5"/>
        <v>0.173722084367246</v>
      </c>
    </row>
    <row r="124" spans="1:9">
      <c r="A124" s="7">
        <v>701005</v>
      </c>
      <c r="B124" s="7" t="s">
        <v>131</v>
      </c>
      <c r="C124" s="7">
        <v>46</v>
      </c>
      <c r="D124" s="7">
        <v>46</v>
      </c>
      <c r="E124" s="7">
        <v>45</v>
      </c>
      <c r="F124" s="9">
        <f t="shared" si="3"/>
        <v>45.6666666666667</v>
      </c>
      <c r="G124" s="10">
        <f t="shared" si="4"/>
        <v>59.3666666666667</v>
      </c>
      <c r="H124" s="9">
        <v>83.026</v>
      </c>
      <c r="I124" s="20">
        <f t="shared" si="5"/>
        <v>0.398528916339135</v>
      </c>
    </row>
    <row r="125" spans="1:9">
      <c r="A125" s="7">
        <v>701006</v>
      </c>
      <c r="B125" s="7" t="s">
        <v>132</v>
      </c>
      <c r="C125" s="7">
        <v>233</v>
      </c>
      <c r="D125" s="7">
        <v>232</v>
      </c>
      <c r="E125" s="7">
        <v>230</v>
      </c>
      <c r="F125" s="9">
        <f t="shared" si="3"/>
        <v>231.666666666667</v>
      </c>
      <c r="G125" s="10">
        <f t="shared" si="4"/>
        <v>301.166666666667</v>
      </c>
      <c r="H125" s="11">
        <v>334.92</v>
      </c>
      <c r="I125" s="20">
        <f t="shared" si="5"/>
        <v>0.11207526286663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96.76</v>
      </c>
      <c r="I126" s="20">
        <f t="shared" si="5"/>
        <v>0.254451166810717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92.126</v>
      </c>
      <c r="I127" s="20">
        <f t="shared" si="5"/>
        <v>0.155426421404682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1492.96</v>
      </c>
      <c r="I128" s="20">
        <f t="shared" si="5"/>
        <v>2.19008547008547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1105.76</v>
      </c>
      <c r="I129" s="20">
        <f t="shared" si="5"/>
        <v>3.63955244755245</v>
      </c>
    </row>
    <row r="130" spans="1:9">
      <c r="A130" s="7">
        <v>701011</v>
      </c>
      <c r="B130" s="7" t="s">
        <v>137</v>
      </c>
      <c r="C130" s="7">
        <v>130</v>
      </c>
      <c r="D130" s="7">
        <v>130</v>
      </c>
      <c r="E130" s="7">
        <v>125</v>
      </c>
      <c r="F130" s="9">
        <f t="shared" si="3"/>
        <v>128.333333333333</v>
      </c>
      <c r="G130" s="10">
        <f t="shared" si="4"/>
        <v>166.833333333333</v>
      </c>
      <c r="H130" s="11">
        <v>515.1</v>
      </c>
      <c r="I130" s="20">
        <f t="shared" si="5"/>
        <v>2.08751248751249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4535.66</v>
      </c>
      <c r="I131" s="20">
        <f t="shared" ref="I131:I177" si="8">(H131-G131)/G131</f>
        <v>0.376319223183129</v>
      </c>
    </row>
    <row r="132" spans="1:9">
      <c r="A132" s="7">
        <v>801001</v>
      </c>
      <c r="B132" s="8" t="s">
        <v>139</v>
      </c>
      <c r="C132" s="7">
        <v>19000</v>
      </c>
      <c r="D132" s="7">
        <v>19000</v>
      </c>
      <c r="E132" s="7">
        <v>18500</v>
      </c>
      <c r="F132" s="9">
        <f t="shared" si="6"/>
        <v>18833.3333333333</v>
      </c>
      <c r="G132" s="10">
        <f t="shared" si="7"/>
        <v>24483.3333333333</v>
      </c>
      <c r="H132" s="12">
        <v>23796</v>
      </c>
      <c r="I132" s="20">
        <f t="shared" si="8"/>
        <v>-0.028073519400953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16313.8</v>
      </c>
      <c r="I133" s="20">
        <f t="shared" si="8"/>
        <v>-0.0297105471847742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13638</v>
      </c>
      <c r="I134" s="20">
        <f t="shared" si="8"/>
        <v>-0.241631139944393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89603</v>
      </c>
      <c r="I135" s="20">
        <f t="shared" si="8"/>
        <v>16.2313461538462</v>
      </c>
    </row>
    <row r="136" spans="1:9">
      <c r="A136" s="7">
        <v>802002</v>
      </c>
      <c r="B136" s="7" t="s">
        <v>143</v>
      </c>
      <c r="C136" s="7">
        <v>2150</v>
      </c>
      <c r="D136" s="7">
        <v>2150</v>
      </c>
      <c r="E136" s="7">
        <v>2050</v>
      </c>
      <c r="F136" s="9">
        <f t="shared" si="6"/>
        <v>2116.66666666667</v>
      </c>
      <c r="G136" s="10">
        <f t="shared" si="7"/>
        <v>2751.66666666667</v>
      </c>
      <c r="H136" s="12">
        <v>11883.6</v>
      </c>
      <c r="I136" s="20">
        <f t="shared" si="8"/>
        <v>3.31869170199879</v>
      </c>
    </row>
    <row r="137" spans="1:9">
      <c r="A137" s="7">
        <v>802003</v>
      </c>
      <c r="B137" s="7" t="s">
        <v>144</v>
      </c>
      <c r="C137" s="7">
        <v>4600</v>
      </c>
      <c r="D137" s="7">
        <v>4600</v>
      </c>
      <c r="E137" s="7">
        <v>4500</v>
      </c>
      <c r="F137" s="9">
        <f t="shared" si="6"/>
        <v>4566.66666666667</v>
      </c>
      <c r="G137" s="10">
        <f t="shared" si="7"/>
        <v>5936.66666666667</v>
      </c>
      <c r="H137" s="12">
        <v>4742.2</v>
      </c>
      <c r="I137" s="20">
        <f t="shared" si="8"/>
        <v>-0.201201572150477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7407</v>
      </c>
      <c r="I138" s="20">
        <f t="shared" si="8"/>
        <v>0.643565088757396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2851.58</v>
      </c>
      <c r="I139" s="20">
        <f t="shared" si="8"/>
        <v>0.0445347985347985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8594.7</v>
      </c>
      <c r="I140" s="20">
        <f t="shared" si="8"/>
        <v>1.90394188534745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3144.8</v>
      </c>
      <c r="I141" s="20">
        <f t="shared" si="8"/>
        <v>0.217656169334022</v>
      </c>
    </row>
    <row r="142" spans="1:9">
      <c r="A142" s="7">
        <v>802008</v>
      </c>
      <c r="B142" s="7" t="s">
        <v>149</v>
      </c>
      <c r="C142" s="7">
        <v>810</v>
      </c>
      <c r="D142" s="7">
        <v>810</v>
      </c>
      <c r="E142" s="7">
        <v>800</v>
      </c>
      <c r="F142" s="9">
        <f t="shared" si="6"/>
        <v>806.666666666667</v>
      </c>
      <c r="G142" s="10">
        <f t="shared" si="7"/>
        <v>1048.66666666667</v>
      </c>
      <c r="H142" s="11">
        <v>2694.32</v>
      </c>
      <c r="I142" s="20">
        <f t="shared" si="8"/>
        <v>1.56928162746345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8530</v>
      </c>
      <c r="I143" s="20">
        <f t="shared" si="8"/>
        <v>2.99282259322827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8988.6</v>
      </c>
      <c r="I144" s="20">
        <f t="shared" si="8"/>
        <v>-0.23174358974359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7500.4</v>
      </c>
      <c r="I145" s="20">
        <f t="shared" si="8"/>
        <v>0.0364440350069092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14539.6</v>
      </c>
      <c r="I146" s="20">
        <f t="shared" si="8"/>
        <v>0.605403018034597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7348.8</v>
      </c>
      <c r="I147" s="20">
        <f t="shared" si="8"/>
        <v>-0.0578461538461538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15482.76</v>
      </c>
      <c r="I148" s="20">
        <f t="shared" si="8"/>
        <v>4.49683786982249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2265.9</v>
      </c>
      <c r="I149" s="20">
        <f t="shared" si="8"/>
        <v>0.216046511627907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4931.8</v>
      </c>
      <c r="I150" s="20">
        <f t="shared" si="8"/>
        <v>1.27167204053432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9573.36</v>
      </c>
      <c r="I151" s="20">
        <f t="shared" si="8"/>
        <v>2.76360634255012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9664.4</v>
      </c>
      <c r="I152" s="20">
        <f t="shared" si="8"/>
        <v>1.27576138147567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8744.72</v>
      </c>
      <c r="I153" s="20">
        <f t="shared" si="8"/>
        <v>2.57170319945541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4636.82</v>
      </c>
      <c r="I154" s="20">
        <f t="shared" si="8"/>
        <v>0.289199258572753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18488.2</v>
      </c>
      <c r="I155" s="20">
        <f t="shared" si="8"/>
        <v>3.90403183023873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12764.8</v>
      </c>
      <c r="I156" s="20">
        <f t="shared" si="8"/>
        <v>2.44126527677929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2336.3</v>
      </c>
      <c r="I157" s="20">
        <f t="shared" si="8"/>
        <v>-0.0457590197413206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5047.02</v>
      </c>
      <c r="I158" s="20">
        <f t="shared" si="8"/>
        <v>1.94859980525803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5777.32</v>
      </c>
      <c r="I159" s="20">
        <f t="shared" si="8"/>
        <v>1.47811838718902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5562.8</v>
      </c>
      <c r="I160" s="20">
        <f t="shared" si="8"/>
        <v>1.72552670259677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558.4</v>
      </c>
      <c r="I161" s="20">
        <f t="shared" si="8"/>
        <v>0.0649713922441194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7025.94</v>
      </c>
      <c r="I162" s="20">
        <f t="shared" si="8"/>
        <v>2.56345224006762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4213.4</v>
      </c>
      <c r="I163" s="20">
        <f t="shared" si="8"/>
        <v>0.489009306160914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2402.18</v>
      </c>
      <c r="I164" s="20">
        <f t="shared" si="8"/>
        <v>0.805697820095214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6298.68</v>
      </c>
      <c r="I165" s="20">
        <f t="shared" si="8"/>
        <v>3.21316387959866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2052.5</v>
      </c>
      <c r="I166" s="20">
        <f t="shared" si="8"/>
        <v>2.8352538150109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3261.78</v>
      </c>
      <c r="I167" s="20">
        <f t="shared" si="8"/>
        <v>1.88951424774841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1138</v>
      </c>
      <c r="I168" s="20">
        <f t="shared" si="8"/>
        <v>0.442941673710905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1627.36</v>
      </c>
      <c r="I169" s="20">
        <f t="shared" si="8"/>
        <v>2.9531012145749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579.27</v>
      </c>
      <c r="I170" s="20">
        <f t="shared" si="8"/>
        <v>0.65034188034188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461.36</v>
      </c>
      <c r="I171" s="20">
        <f t="shared" si="8"/>
        <v>-0.127313997477932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632.9</v>
      </c>
      <c r="I172" s="20">
        <f t="shared" si="8"/>
        <v>0.848782862706913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461.84</v>
      </c>
      <c r="I173" s="20">
        <f t="shared" si="8"/>
        <v>0.0657846153846154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589.78</v>
      </c>
      <c r="I174" s="20">
        <f t="shared" si="8"/>
        <v>0.864425711275026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1416.08</v>
      </c>
      <c r="I175" s="20">
        <f t="shared" si="8"/>
        <v>-0.312025910931174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1833.04</v>
      </c>
      <c r="I176" s="20">
        <f t="shared" si="8"/>
        <v>0.896902380131079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1068.04</v>
      </c>
      <c r="I177" s="20">
        <f t="shared" si="8"/>
        <v>-0.359816183816184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2016-03-17T07:09:40Z</dcterms:created>
  <dcterms:modified xsi:type="dcterms:W3CDTF">2016-03-17T08:41:50Z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