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<sst xmlns="http://schemas.openxmlformats.org/spreadsheetml/2006/main" count="185">
  <si>
    <t>南京文交所挂牌藏品2016年3月7日市场采集表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</si>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</sst>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_ 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15" fillId="19" borderId="9" applyNumberFormat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top" wrapText="1"/>
    </xf>
    <xf numFmtId="176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P26" sqref="P26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43</v>
      </c>
      <c r="D3" s="7">
        <v>43</v>
      </c>
      <c r="E3" s="7">
        <v>42</v>
      </c>
      <c r="F3" s="9">
        <f t="shared" ref="F3:F66" si="0">(D3+C3+E3)/3</f>
        <v>42.6666666666667</v>
      </c>
      <c r="G3" s="10">
        <f t="shared" ref="G3:G66" si="1">F3*1.3</f>
        <v>55.4666666666667</v>
      </c>
      <c r="H3" s="9">
        <v>50.688</v>
      </c>
      <c r="I3" s="20">
        <f t="shared" ref="I3:I66" si="2">(H3-G3)/G3</f>
        <v>-0.0861538461538461</v>
      </c>
    </row>
    <row r="4" spans="1:9">
      <c r="A4" s="7">
        <v>501002</v>
      </c>
      <c r="B4" s="8" t="s">
        <v>11</v>
      </c>
      <c r="C4" s="7">
        <v>285</v>
      </c>
      <c r="D4" s="7">
        <v>280</v>
      </c>
      <c r="E4" s="7">
        <v>278</v>
      </c>
      <c r="F4" s="9">
        <f t="shared" si="0"/>
        <v>281</v>
      </c>
      <c r="G4" s="10">
        <f t="shared" si="1"/>
        <v>365.3</v>
      </c>
      <c r="H4" s="11">
        <v>1044.64</v>
      </c>
      <c r="I4" s="20">
        <f t="shared" si="2"/>
        <v>1.85967697782644</v>
      </c>
    </row>
    <row r="5" spans="1:9">
      <c r="A5" s="7">
        <v>501003</v>
      </c>
      <c r="B5" s="8" t="s">
        <v>12</v>
      </c>
      <c r="C5" s="7">
        <v>78</v>
      </c>
      <c r="D5" s="7">
        <v>78</v>
      </c>
      <c r="E5" s="7">
        <v>75</v>
      </c>
      <c r="F5" s="9">
        <f t="shared" si="0"/>
        <v>77</v>
      </c>
      <c r="G5" s="10">
        <f t="shared" si="1"/>
        <v>100.1</v>
      </c>
      <c r="H5" s="9">
        <v>84.83</v>
      </c>
      <c r="I5" s="20">
        <f t="shared" si="2"/>
        <v>-0.152547452547453</v>
      </c>
    </row>
    <row r="6" spans="1:9">
      <c r="A6" s="7">
        <v>501004</v>
      </c>
      <c r="B6" s="8" t="s">
        <v>13</v>
      </c>
      <c r="C6" s="7">
        <v>98</v>
      </c>
      <c r="D6" s="7">
        <v>98</v>
      </c>
      <c r="E6" s="7">
        <v>95</v>
      </c>
      <c r="F6" s="9">
        <f t="shared" si="0"/>
        <v>97</v>
      </c>
      <c r="G6" s="10">
        <f t="shared" si="1"/>
        <v>126.1</v>
      </c>
      <c r="H6" s="9">
        <v>126.998</v>
      </c>
      <c r="I6" s="20">
        <f t="shared" si="2"/>
        <v>0.00712133227597142</v>
      </c>
    </row>
    <row r="7" spans="1:9">
      <c r="A7" s="7">
        <v>501005</v>
      </c>
      <c r="B7" s="8" t="s">
        <v>14</v>
      </c>
      <c r="C7" s="7">
        <v>15.5</v>
      </c>
      <c r="D7" s="7">
        <v>15.5</v>
      </c>
      <c r="E7" s="7">
        <v>15</v>
      </c>
      <c r="F7" s="9">
        <f t="shared" si="0"/>
        <v>15.3333333333333</v>
      </c>
      <c r="G7" s="10">
        <f t="shared" si="1"/>
        <v>19.9333333333333</v>
      </c>
      <c r="H7" s="9">
        <v>38.85</v>
      </c>
      <c r="I7" s="20">
        <f t="shared" si="2"/>
        <v>0.948996655518395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3874</v>
      </c>
      <c r="I8" s="20">
        <f t="shared" si="2"/>
        <v>0.552083333333333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159.866</v>
      </c>
      <c r="I9" s="20">
        <f t="shared" si="2"/>
        <v>-0.0442447190115584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107.202</v>
      </c>
      <c r="I10" s="20">
        <f t="shared" si="2"/>
        <v>0.013890290037831</v>
      </c>
    </row>
    <row r="11" spans="1:9">
      <c r="A11" s="7">
        <v>503001</v>
      </c>
      <c r="B11" s="7" t="s">
        <v>18</v>
      </c>
      <c r="C11" s="7">
        <v>385</v>
      </c>
      <c r="D11" s="7">
        <v>385</v>
      </c>
      <c r="E11" s="7">
        <v>380</v>
      </c>
      <c r="F11" s="9">
        <f t="shared" si="0"/>
        <v>383.333333333333</v>
      </c>
      <c r="G11" s="10">
        <f t="shared" si="1"/>
        <v>498.333333333333</v>
      </c>
      <c r="H11" s="11">
        <v>491.78</v>
      </c>
      <c r="I11" s="20">
        <f t="shared" si="2"/>
        <v>-0.0131505016722407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4105.4</v>
      </c>
      <c r="I12" s="20">
        <f t="shared" si="2"/>
        <v>1.13860045146727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1478.56</v>
      </c>
      <c r="I13" s="20">
        <f t="shared" si="2"/>
        <v>0.100665012406948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394.88</v>
      </c>
      <c r="I14" s="20">
        <f t="shared" si="2"/>
        <v>-0.0748613822725498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5142</v>
      </c>
      <c r="I15" s="20">
        <f t="shared" si="2"/>
        <v>-0.130684699915469</v>
      </c>
    </row>
    <row r="16" spans="1:9">
      <c r="A16" s="7">
        <v>601001</v>
      </c>
      <c r="B16" s="8" t="s">
        <v>23</v>
      </c>
      <c r="C16" s="7">
        <v>65</v>
      </c>
      <c r="D16" s="7">
        <v>62</v>
      </c>
      <c r="E16" s="7">
        <v>60</v>
      </c>
      <c r="F16" s="9">
        <f t="shared" si="0"/>
        <v>62.3333333333333</v>
      </c>
      <c r="G16" s="10">
        <f t="shared" si="1"/>
        <v>81.0333333333333</v>
      </c>
      <c r="H16" s="9">
        <v>144.1</v>
      </c>
      <c r="I16" s="20">
        <f t="shared" si="2"/>
        <v>0.778280542986425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121.948</v>
      </c>
      <c r="I17" s="20">
        <f t="shared" si="2"/>
        <v>0.158100664767332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4260.94</v>
      </c>
      <c r="I18" s="20">
        <f t="shared" si="2"/>
        <v>4.23028641571195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1370.188</v>
      </c>
      <c r="I19" s="20">
        <f t="shared" si="2"/>
        <v>3.07996426799007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605.788</v>
      </c>
      <c r="I20" s="20">
        <f t="shared" si="2"/>
        <v>3.95734860883797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2416.22</v>
      </c>
      <c r="I21" s="20">
        <f t="shared" si="2"/>
        <v>-0.0435862250956592</v>
      </c>
    </row>
    <row r="22" spans="1:9">
      <c r="A22" s="7">
        <v>601007</v>
      </c>
      <c r="B22" s="8" t="s">
        <v>29</v>
      </c>
      <c r="C22" s="7">
        <v>55</v>
      </c>
      <c r="D22" s="7">
        <v>55</v>
      </c>
      <c r="E22" s="7">
        <v>50</v>
      </c>
      <c r="F22" s="9">
        <f t="shared" si="0"/>
        <v>53.3333333333333</v>
      </c>
      <c r="G22" s="10">
        <f t="shared" si="1"/>
        <v>69.3333333333333</v>
      </c>
      <c r="H22" s="9">
        <v>337.822</v>
      </c>
      <c r="I22" s="20">
        <f t="shared" si="2"/>
        <v>3.87243269230769</v>
      </c>
    </row>
    <row r="23" spans="1:9">
      <c r="A23" s="7">
        <v>601008</v>
      </c>
      <c r="B23" s="8" t="s">
        <v>30</v>
      </c>
      <c r="C23" s="7">
        <v>53</v>
      </c>
      <c r="D23" s="7">
        <v>52</v>
      </c>
      <c r="E23" s="7">
        <v>52</v>
      </c>
      <c r="F23" s="9">
        <f t="shared" si="0"/>
        <v>52.3333333333333</v>
      </c>
      <c r="G23" s="10">
        <f t="shared" si="1"/>
        <v>68.0333333333333</v>
      </c>
      <c r="H23" s="9">
        <v>173.974</v>
      </c>
      <c r="I23" s="20">
        <f t="shared" si="2"/>
        <v>1.55718765311122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3733.4</v>
      </c>
      <c r="I24" s="20">
        <f t="shared" si="2"/>
        <v>0.0367675645653985</v>
      </c>
    </row>
    <row r="25" spans="1:9">
      <c r="A25" s="7">
        <v>601010</v>
      </c>
      <c r="B25" s="8" t="s">
        <v>32</v>
      </c>
      <c r="C25" s="7">
        <v>45</v>
      </c>
      <c r="D25" s="7">
        <v>45</v>
      </c>
      <c r="E25" s="7">
        <v>42.5</v>
      </c>
      <c r="F25" s="9">
        <f t="shared" si="0"/>
        <v>44.1666666666667</v>
      </c>
      <c r="G25" s="10">
        <f t="shared" si="1"/>
        <v>57.4166666666667</v>
      </c>
      <c r="H25" s="9">
        <v>320.382</v>
      </c>
      <c r="I25" s="20">
        <f t="shared" si="2"/>
        <v>4.57994775036284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5332.4</v>
      </c>
      <c r="I26" s="20">
        <f t="shared" si="2"/>
        <v>1.67511705685619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233.674</v>
      </c>
      <c r="I27" s="20">
        <f t="shared" si="2"/>
        <v>2.50160839160839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374.28</v>
      </c>
      <c r="I28" s="20">
        <f t="shared" si="2"/>
        <v>0.404427767354597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157.242</v>
      </c>
      <c r="I29" s="20">
        <f t="shared" si="2"/>
        <v>1.5553954496208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140.97</v>
      </c>
      <c r="I30" s="20">
        <f t="shared" si="2"/>
        <v>0.777679697351828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242.83</v>
      </c>
      <c r="I31" s="20">
        <f t="shared" si="2"/>
        <v>0.925693893735131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1047.898</v>
      </c>
      <c r="I32" s="20">
        <f t="shared" si="2"/>
        <v>0.679323717948718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380.132</v>
      </c>
      <c r="I33" s="21">
        <f t="shared" si="2"/>
        <v>-0.275018436109345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672.548</v>
      </c>
      <c r="I34" s="20">
        <f t="shared" si="2"/>
        <v>-0.14488493324857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331.146</v>
      </c>
      <c r="I35" s="20">
        <f t="shared" si="2"/>
        <v>1.56437274135261</v>
      </c>
    </row>
    <row r="36" spans="1:9">
      <c r="A36" s="7">
        <v>602002</v>
      </c>
      <c r="B36" s="7" t="s">
        <v>43</v>
      </c>
      <c r="C36" s="7">
        <v>455</v>
      </c>
      <c r="D36" s="7">
        <v>455</v>
      </c>
      <c r="E36" s="7">
        <v>450</v>
      </c>
      <c r="F36" s="9">
        <f t="shared" si="0"/>
        <v>453.333333333333</v>
      </c>
      <c r="G36" s="10">
        <f t="shared" si="1"/>
        <v>589.333333333333</v>
      </c>
      <c r="H36" s="11">
        <v>731.36</v>
      </c>
      <c r="I36" s="20">
        <f t="shared" si="2"/>
        <v>0.240995475113122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83481.4</v>
      </c>
      <c r="I37" s="20">
        <f t="shared" si="2"/>
        <v>85.7790020790021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1923.82</v>
      </c>
      <c r="I38" s="20">
        <f t="shared" si="2"/>
        <v>2.76235984354628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257.216</v>
      </c>
      <c r="I39" s="20">
        <f t="shared" si="2"/>
        <v>2.07552012754085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88.122</v>
      </c>
      <c r="I40" s="20">
        <f t="shared" si="2"/>
        <v>0.588737980769231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130.258</v>
      </c>
      <c r="I41" s="20">
        <f t="shared" si="2"/>
        <v>0.914620284174424</v>
      </c>
    </row>
    <row r="42" spans="1:9">
      <c r="A42" s="7">
        <v>602008</v>
      </c>
      <c r="B42" s="7" t="s">
        <v>49</v>
      </c>
      <c r="C42" s="7">
        <v>235</v>
      </c>
      <c r="D42" s="7">
        <v>235</v>
      </c>
      <c r="E42" s="7">
        <v>230</v>
      </c>
      <c r="F42" s="9">
        <f t="shared" si="0"/>
        <v>233.333333333333</v>
      </c>
      <c r="G42" s="10">
        <f t="shared" si="1"/>
        <v>303.333333333333</v>
      </c>
      <c r="H42" s="11">
        <v>1739.24</v>
      </c>
      <c r="I42" s="20">
        <f t="shared" si="2"/>
        <v>4.73375824175824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341.942</v>
      </c>
      <c r="I43" s="20">
        <f t="shared" si="2"/>
        <v>1.70238672286618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983.36</v>
      </c>
      <c r="I44" s="20">
        <f t="shared" si="2"/>
        <v>2.24184615384615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241.606</v>
      </c>
      <c r="I45" s="20">
        <f t="shared" si="2"/>
        <v>0.108453892032421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405.34</v>
      </c>
      <c r="I46" s="20">
        <f t="shared" si="2"/>
        <v>-0.0406153846153845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606.78</v>
      </c>
      <c r="I47" s="20">
        <f t="shared" si="2"/>
        <v>0.222935841451125</v>
      </c>
    </row>
    <row r="48" spans="1:9">
      <c r="A48" s="7">
        <v>602014</v>
      </c>
      <c r="B48" s="7" t="s">
        <v>55</v>
      </c>
      <c r="C48" s="7">
        <v>242</v>
      </c>
      <c r="D48" s="7">
        <v>245</v>
      </c>
      <c r="E48" s="7">
        <v>240</v>
      </c>
      <c r="F48" s="9">
        <f t="shared" si="0"/>
        <v>242.333333333333</v>
      </c>
      <c r="G48" s="10">
        <f t="shared" si="1"/>
        <v>315.033333333333</v>
      </c>
      <c r="H48" s="11">
        <v>493.5</v>
      </c>
      <c r="I48" s="20">
        <f t="shared" si="2"/>
        <v>0.566500899375727</v>
      </c>
    </row>
    <row r="49" spans="1:9">
      <c r="A49" s="7">
        <v>602015</v>
      </c>
      <c r="B49" s="7" t="s">
        <v>56</v>
      </c>
      <c r="C49" s="7">
        <v>223</v>
      </c>
      <c r="D49" s="7">
        <v>222</v>
      </c>
      <c r="E49" s="7">
        <v>220</v>
      </c>
      <c r="F49" s="9">
        <f t="shared" si="0"/>
        <v>221.666666666667</v>
      </c>
      <c r="G49" s="10">
        <f t="shared" si="1"/>
        <v>288.166666666667</v>
      </c>
      <c r="H49" s="11">
        <v>814.34</v>
      </c>
      <c r="I49" s="20">
        <f t="shared" si="2"/>
        <v>1.82593406593407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1127.96</v>
      </c>
      <c r="I50" s="20">
        <f t="shared" si="2"/>
        <v>4.3780673871583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838.86</v>
      </c>
      <c r="I51" s="20">
        <f t="shared" si="2"/>
        <v>0.261127536958156</v>
      </c>
    </row>
    <row r="52" spans="1:9">
      <c r="A52" s="7">
        <v>602018</v>
      </c>
      <c r="B52" s="7" t="s">
        <v>59</v>
      </c>
      <c r="C52" s="7">
        <v>355</v>
      </c>
      <c r="D52" s="7">
        <v>355</v>
      </c>
      <c r="E52" s="7">
        <v>350</v>
      </c>
      <c r="F52" s="9">
        <f t="shared" si="0"/>
        <v>353.333333333333</v>
      </c>
      <c r="G52" s="10">
        <f t="shared" si="1"/>
        <v>459.333333333333</v>
      </c>
      <c r="H52" s="11">
        <v>1731.68</v>
      </c>
      <c r="I52" s="20">
        <f t="shared" si="2"/>
        <v>2.7699854862119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1058.38</v>
      </c>
      <c r="I53" s="20">
        <f t="shared" si="2"/>
        <v>1.09110906217071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226.08</v>
      </c>
      <c r="I54" s="20">
        <f t="shared" si="2"/>
        <v>0.543559399180701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1141.06</v>
      </c>
      <c r="I55" s="20">
        <f t="shared" si="2"/>
        <v>1.33027910142954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798.16</v>
      </c>
      <c r="I56" s="20">
        <f t="shared" si="2"/>
        <v>0.169465201465202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1012.88</v>
      </c>
      <c r="I57" s="20">
        <f t="shared" si="2"/>
        <v>0.226989703210176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333.208</v>
      </c>
      <c r="I58" s="20">
        <f t="shared" si="2"/>
        <v>2.49518881118881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605</v>
      </c>
      <c r="I59" s="20">
        <f t="shared" si="2"/>
        <v>0.529193697868397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384.456</v>
      </c>
      <c r="I60" s="20">
        <f t="shared" si="2"/>
        <v>1.2748875739645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1545.194</v>
      </c>
      <c r="I61" s="21">
        <f t="shared" si="2"/>
        <v>2.0873006993007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309.74</v>
      </c>
      <c r="I62" s="21">
        <f t="shared" si="2"/>
        <v>1.30575682382134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330.126</v>
      </c>
      <c r="I63" s="20">
        <f t="shared" si="2"/>
        <v>0.0281096231703519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192.254</v>
      </c>
      <c r="I64" s="20">
        <f t="shared" si="2"/>
        <v>1.62522530723714</v>
      </c>
    </row>
    <row r="65" spans="1:9">
      <c r="A65" s="7">
        <v>605001</v>
      </c>
      <c r="B65" s="7" t="s">
        <v>72</v>
      </c>
      <c r="C65" s="7">
        <v>115</v>
      </c>
      <c r="D65" s="7">
        <v>120</v>
      </c>
      <c r="E65" s="7">
        <v>110</v>
      </c>
      <c r="F65" s="9">
        <f t="shared" si="0"/>
        <v>115</v>
      </c>
      <c r="G65" s="10">
        <f t="shared" si="1"/>
        <v>149.5</v>
      </c>
      <c r="H65" s="9">
        <v>894.452</v>
      </c>
      <c r="I65" s="20">
        <f t="shared" si="2"/>
        <v>4.98295652173913</v>
      </c>
    </row>
    <row r="66" spans="1:9">
      <c r="A66" s="7">
        <v>605002</v>
      </c>
      <c r="B66" s="7" t="s">
        <v>73</v>
      </c>
      <c r="C66" s="7">
        <v>30</v>
      </c>
      <c r="D66" s="7">
        <v>30</v>
      </c>
      <c r="E66" s="7">
        <v>29</v>
      </c>
      <c r="F66" s="9">
        <f t="shared" si="0"/>
        <v>29.6666666666667</v>
      </c>
      <c r="G66" s="10">
        <f t="shared" si="1"/>
        <v>38.5666666666667</v>
      </c>
      <c r="H66" s="9">
        <v>131.762</v>
      </c>
      <c r="I66" s="20">
        <f t="shared" si="2"/>
        <v>2.41647363872083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1356.98</v>
      </c>
      <c r="I67" s="20">
        <f t="shared" ref="I67:I130" si="5">(H67-G67)/G67</f>
        <v>-0.245423540315107</v>
      </c>
    </row>
    <row r="68" spans="1:9">
      <c r="A68" s="7">
        <v>605004</v>
      </c>
      <c r="B68" s="7" t="s">
        <v>75</v>
      </c>
      <c r="C68" s="7">
        <v>37</v>
      </c>
      <c r="D68" s="7">
        <v>38</v>
      </c>
      <c r="E68" s="7">
        <v>37</v>
      </c>
      <c r="F68" s="9">
        <f t="shared" si="3"/>
        <v>37.3333333333333</v>
      </c>
      <c r="G68" s="10">
        <f t="shared" si="4"/>
        <v>48.5333333333333</v>
      </c>
      <c r="H68" s="9">
        <v>60.748</v>
      </c>
      <c r="I68" s="20">
        <f t="shared" si="5"/>
        <v>0.251675824175824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290.582</v>
      </c>
      <c r="I69" s="20">
        <f t="shared" si="5"/>
        <v>-0.365587657375737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3072.66</v>
      </c>
      <c r="I70" s="20">
        <f t="shared" si="5"/>
        <v>-0.0073143152521566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2768.24</v>
      </c>
      <c r="I71" s="20">
        <f t="shared" si="5"/>
        <v>0.379750789167636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2905.8</v>
      </c>
      <c r="I72" s="20">
        <f t="shared" si="5"/>
        <v>0.972262443438914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2744.78</v>
      </c>
      <c r="I73" s="20">
        <f t="shared" si="5"/>
        <v>1.01082783882784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123.538</v>
      </c>
      <c r="I74" s="20">
        <f t="shared" si="5"/>
        <v>1.6154834156669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306.928</v>
      </c>
      <c r="I75" s="20">
        <f t="shared" si="5"/>
        <v>5.3810395010395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492.754</v>
      </c>
      <c r="I76" s="20">
        <f t="shared" si="5"/>
        <v>7.61458041958042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1685.492</v>
      </c>
      <c r="I77" s="20">
        <f t="shared" si="5"/>
        <v>9.26278871524254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303.68</v>
      </c>
      <c r="I78" s="20">
        <f t="shared" si="5"/>
        <v>2.93707865168539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123.662</v>
      </c>
      <c r="I79" s="20">
        <f t="shared" si="5"/>
        <v>0.853076923076923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1006.86</v>
      </c>
      <c r="I80" s="20">
        <f t="shared" si="5"/>
        <v>-0.0516232339089482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457.188</v>
      </c>
      <c r="I81" s="20">
        <f t="shared" si="5"/>
        <v>-0.0212901384329956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3963.4</v>
      </c>
      <c r="I82" s="20">
        <f t="shared" si="5"/>
        <v>-0.21558253067687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5950</v>
      </c>
      <c r="I83" s="20">
        <f t="shared" si="5"/>
        <v>-0.316196751455716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914.732</v>
      </c>
      <c r="I84" s="20">
        <f t="shared" si="5"/>
        <v>0.0607638190954773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3675.62</v>
      </c>
      <c r="I85" s="20">
        <f t="shared" si="5"/>
        <v>0.820214592274678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34325.86</v>
      </c>
      <c r="I86" s="20">
        <f t="shared" si="5"/>
        <v>18.8033807692308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8307.78</v>
      </c>
      <c r="I87" s="20">
        <f t="shared" si="5"/>
        <v>3.15874186550976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122270.4</v>
      </c>
      <c r="I88" s="20">
        <f t="shared" si="5"/>
        <v>31.4324668435013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3077.08</v>
      </c>
      <c r="I89" s="20">
        <f t="shared" si="5"/>
        <v>2.10085320792744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2853.16</v>
      </c>
      <c r="I90" s="20">
        <f t="shared" si="5"/>
        <v>0.422076756936368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225.412</v>
      </c>
      <c r="I91" s="20">
        <f t="shared" si="5"/>
        <v>10.1149901380671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90.866</v>
      </c>
      <c r="I92" s="20">
        <f t="shared" si="5"/>
        <v>1.25473945409429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542.326</v>
      </c>
      <c r="I93" s="20">
        <f t="shared" si="5"/>
        <v>-0.28688231426693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97.7</v>
      </c>
      <c r="I94" s="20">
        <f t="shared" si="5"/>
        <v>1.45066889632107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59.064</v>
      </c>
      <c r="I95" s="21">
        <f t="shared" si="5"/>
        <v>3.65192964032554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86.09</v>
      </c>
      <c r="I96" s="20">
        <f t="shared" si="5"/>
        <v>0.928827483196415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5306.44</v>
      </c>
      <c r="I97" s="20">
        <f t="shared" si="5"/>
        <v>1.48390076454985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6889.86</v>
      </c>
      <c r="I98" s="20">
        <f t="shared" si="5"/>
        <v>2.12985766202302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4658.78</v>
      </c>
      <c r="I99" s="20">
        <f t="shared" si="5"/>
        <v>4.48521978021978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2759.38</v>
      </c>
      <c r="I100" s="20">
        <f t="shared" si="5"/>
        <v>1.487421875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31918.26</v>
      </c>
      <c r="I101" s="20">
        <f t="shared" si="5"/>
        <v>16.5375054945055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13004.02</v>
      </c>
      <c r="I102" s="20">
        <f t="shared" si="5"/>
        <v>13.0230265995687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5085.2</v>
      </c>
      <c r="I103" s="20">
        <f t="shared" si="5"/>
        <v>0.629871794871795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1335.07</v>
      </c>
      <c r="I104" s="20">
        <f t="shared" si="5"/>
        <v>5.22410256410256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86.384</v>
      </c>
      <c r="I105" s="20">
        <f t="shared" si="5"/>
        <v>1.36474130851355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185980</v>
      </c>
      <c r="I106" s="20">
        <f t="shared" si="5"/>
        <v>111.943319838057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5677.7</v>
      </c>
      <c r="I107" s="20">
        <f t="shared" si="5"/>
        <v>3.51806366047745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412.4</v>
      </c>
      <c r="I108" s="20">
        <f t="shared" si="5"/>
        <v>4.17224080267559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236.108</v>
      </c>
      <c r="I109" s="20">
        <f t="shared" si="5"/>
        <v>-0.366436493738819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2677.7</v>
      </c>
      <c r="I110" s="20">
        <f t="shared" si="5"/>
        <v>0.18604754170973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115.108</v>
      </c>
      <c r="I111" s="20">
        <f t="shared" si="5"/>
        <v>-0.151329565003686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275.15</v>
      </c>
      <c r="I112" s="20">
        <f t="shared" si="5"/>
        <v>4.47380636604775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142.718</v>
      </c>
      <c r="I113" s="20">
        <f t="shared" si="5"/>
        <v>2.06086645696311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125.336</v>
      </c>
      <c r="I114" s="20">
        <f t="shared" si="5"/>
        <v>2.88237480640165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5182.84</v>
      </c>
      <c r="I115" s="20">
        <f t="shared" si="5"/>
        <v>1.68773033707865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3215.12</v>
      </c>
      <c r="I116" s="20">
        <f t="shared" si="5"/>
        <v>0.957653744672214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521.16</v>
      </c>
      <c r="I117" s="20">
        <f t="shared" si="5"/>
        <v>0.850272189349113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233.902</v>
      </c>
      <c r="I118" s="20">
        <f t="shared" si="5"/>
        <v>-0.248225841011357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456.236</v>
      </c>
      <c r="I119" s="20">
        <f t="shared" si="5"/>
        <v>0.210175066312997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40.262</v>
      </c>
      <c r="I120" s="20">
        <f t="shared" si="5"/>
        <v>0.147065527065527</v>
      </c>
    </row>
    <row r="121" spans="1:9">
      <c r="A121" s="7">
        <v>701002</v>
      </c>
      <c r="B121" s="7" t="s">
        <v>128</v>
      </c>
      <c r="C121" s="7">
        <v>315</v>
      </c>
      <c r="D121" s="7">
        <v>315</v>
      </c>
      <c r="E121" s="7">
        <v>310</v>
      </c>
      <c r="F121" s="9">
        <f t="shared" si="3"/>
        <v>313.333333333333</v>
      </c>
      <c r="G121" s="10">
        <f t="shared" si="4"/>
        <v>407.333333333333</v>
      </c>
      <c r="H121" s="11">
        <v>501.3</v>
      </c>
      <c r="I121" s="20">
        <f t="shared" si="5"/>
        <v>0.230687397708674</v>
      </c>
    </row>
    <row r="122" spans="1:9">
      <c r="A122" s="7">
        <v>701003</v>
      </c>
      <c r="B122" s="7" t="s">
        <v>129</v>
      </c>
      <c r="C122" s="7">
        <v>70</v>
      </c>
      <c r="D122" s="7">
        <v>70</v>
      </c>
      <c r="E122" s="7">
        <v>68</v>
      </c>
      <c r="F122" s="9">
        <f t="shared" si="3"/>
        <v>69.3333333333333</v>
      </c>
      <c r="G122" s="10">
        <f t="shared" si="4"/>
        <v>90.1333333333333</v>
      </c>
      <c r="H122" s="9">
        <v>107.358</v>
      </c>
      <c r="I122" s="20">
        <f t="shared" si="5"/>
        <v>0.191102071005917</v>
      </c>
    </row>
    <row r="123" spans="1:9">
      <c r="A123" s="7">
        <v>901004</v>
      </c>
      <c r="B123" s="7" t="s">
        <v>130</v>
      </c>
      <c r="C123" s="7">
        <v>98</v>
      </c>
      <c r="D123" s="7">
        <v>98</v>
      </c>
      <c r="E123" s="7">
        <v>95</v>
      </c>
      <c r="F123" s="9">
        <f t="shared" si="3"/>
        <v>97</v>
      </c>
      <c r="G123" s="10">
        <f t="shared" si="4"/>
        <v>126.1</v>
      </c>
      <c r="H123" s="9">
        <v>138.248</v>
      </c>
      <c r="I123" s="20">
        <f t="shared" si="5"/>
        <v>0.096336241078509</v>
      </c>
    </row>
    <row r="124" spans="1:9">
      <c r="A124" s="7">
        <v>701005</v>
      </c>
      <c r="B124" s="7" t="s">
        <v>131</v>
      </c>
      <c r="C124" s="7">
        <v>40</v>
      </c>
      <c r="D124" s="7">
        <v>40</v>
      </c>
      <c r="E124" s="7">
        <v>38</v>
      </c>
      <c r="F124" s="9">
        <f t="shared" si="3"/>
        <v>39.3333333333333</v>
      </c>
      <c r="G124" s="10">
        <f t="shared" si="4"/>
        <v>51.1333333333333</v>
      </c>
      <c r="H124" s="9">
        <v>75.2</v>
      </c>
      <c r="I124" s="20">
        <f t="shared" si="5"/>
        <v>0.470664928292047</v>
      </c>
    </row>
    <row r="125" spans="1:9">
      <c r="A125" s="7">
        <v>701006</v>
      </c>
      <c r="B125" s="7" t="s">
        <v>132</v>
      </c>
      <c r="C125" s="7">
        <v>255</v>
      </c>
      <c r="D125" s="7">
        <v>255</v>
      </c>
      <c r="E125" s="7">
        <v>250</v>
      </c>
      <c r="F125" s="9">
        <f t="shared" si="3"/>
        <v>253.333333333333</v>
      </c>
      <c r="G125" s="10">
        <f t="shared" si="4"/>
        <v>329.333333333333</v>
      </c>
      <c r="H125" s="11">
        <v>324.08</v>
      </c>
      <c r="I125" s="20">
        <f t="shared" si="5"/>
        <v>-0.0159514170040486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86.726</v>
      </c>
      <c r="I126" s="20">
        <f t="shared" si="5"/>
        <v>0.124364736387208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85.864</v>
      </c>
      <c r="I127" s="20">
        <f t="shared" si="5"/>
        <v>0.0768896321070233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1227.54</v>
      </c>
      <c r="I128" s="20">
        <f t="shared" si="5"/>
        <v>1.62294871794872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896.96</v>
      </c>
      <c r="I129" s="20">
        <f t="shared" si="5"/>
        <v>2.76346853146853</v>
      </c>
    </row>
    <row r="130" spans="1:9">
      <c r="A130" s="7">
        <v>701011</v>
      </c>
      <c r="B130" s="7" t="s">
        <v>137</v>
      </c>
      <c r="C130" s="7">
        <v>135</v>
      </c>
      <c r="D130" s="7">
        <v>135</v>
      </c>
      <c r="E130" s="7">
        <v>130</v>
      </c>
      <c r="F130" s="9">
        <f t="shared" si="3"/>
        <v>133.333333333333</v>
      </c>
      <c r="G130" s="10">
        <f t="shared" si="4"/>
        <v>173.333333333333</v>
      </c>
      <c r="H130" s="11">
        <v>471.98</v>
      </c>
      <c r="I130" s="20">
        <f t="shared" si="5"/>
        <v>1.72296153846154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4248.86</v>
      </c>
      <c r="I131" s="20">
        <f t="shared" ref="I131:I177" si="8">(H131-G131)/G131</f>
        <v>0.289291458048854</v>
      </c>
    </row>
    <row r="132" spans="1:9">
      <c r="A132" s="7">
        <v>801001</v>
      </c>
      <c r="B132" s="8" t="s">
        <v>139</v>
      </c>
      <c r="C132" s="7">
        <v>23000</v>
      </c>
      <c r="D132" s="7">
        <v>22500</v>
      </c>
      <c r="E132" s="7">
        <v>22000</v>
      </c>
      <c r="F132" s="9">
        <f t="shared" si="6"/>
        <v>22500</v>
      </c>
      <c r="G132" s="10">
        <f t="shared" si="7"/>
        <v>29250</v>
      </c>
      <c r="H132" s="12">
        <v>22296</v>
      </c>
      <c r="I132" s="20">
        <f t="shared" si="8"/>
        <v>-0.23774358974359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15184.6</v>
      </c>
      <c r="I133" s="20">
        <f t="shared" si="8"/>
        <v>-0.0968715305313245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12252</v>
      </c>
      <c r="I134" s="20">
        <f t="shared" si="8"/>
        <v>-0.31870250231696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97270.6</v>
      </c>
      <c r="I135" s="20">
        <f t="shared" si="8"/>
        <v>17.7058846153846</v>
      </c>
    </row>
    <row r="136" spans="1:9">
      <c r="A136" s="7">
        <v>802002</v>
      </c>
      <c r="B136" s="7" t="s">
        <v>143</v>
      </c>
      <c r="C136" s="7">
        <v>2300</v>
      </c>
      <c r="D136" s="7">
        <v>2300</v>
      </c>
      <c r="E136" s="7">
        <v>2250</v>
      </c>
      <c r="F136" s="9">
        <f t="shared" si="6"/>
        <v>2283.33333333333</v>
      </c>
      <c r="G136" s="10">
        <f t="shared" si="7"/>
        <v>2968.33333333333</v>
      </c>
      <c r="H136" s="12">
        <v>8640.2</v>
      </c>
      <c r="I136" s="20">
        <f t="shared" si="8"/>
        <v>1.91079169006176</v>
      </c>
    </row>
    <row r="137" spans="1:9">
      <c r="A137" s="7">
        <v>802003</v>
      </c>
      <c r="B137" s="7" t="s">
        <v>144</v>
      </c>
      <c r="C137" s="7">
        <v>4850</v>
      </c>
      <c r="D137" s="7">
        <v>4850</v>
      </c>
      <c r="E137" s="7">
        <v>4800</v>
      </c>
      <c r="F137" s="9">
        <f t="shared" si="6"/>
        <v>4833.33333333333</v>
      </c>
      <c r="G137" s="10">
        <f t="shared" si="7"/>
        <v>6283.33333333333</v>
      </c>
      <c r="H137" s="12">
        <v>4169.8</v>
      </c>
      <c r="I137" s="20">
        <f t="shared" si="8"/>
        <v>-0.336371352785146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6136</v>
      </c>
      <c r="I138" s="20">
        <f t="shared" si="8"/>
        <v>0.361538461538461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2180.98</v>
      </c>
      <c r="I139" s="20">
        <f t="shared" si="8"/>
        <v>-0.201106227106227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7547</v>
      </c>
      <c r="I140" s="20">
        <f t="shared" si="8"/>
        <v>1.54994931861696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2524.2</v>
      </c>
      <c r="I141" s="20">
        <f t="shared" si="8"/>
        <v>-0.0226381001548789</v>
      </c>
    </row>
    <row r="142" spans="1:9">
      <c r="A142" s="7">
        <v>802008</v>
      </c>
      <c r="B142" s="7" t="s">
        <v>149</v>
      </c>
      <c r="C142" s="7">
        <v>810</v>
      </c>
      <c r="D142" s="7">
        <v>820</v>
      </c>
      <c r="E142" s="7">
        <v>800</v>
      </c>
      <c r="F142" s="9">
        <f t="shared" si="6"/>
        <v>810</v>
      </c>
      <c r="G142" s="10">
        <f t="shared" si="7"/>
        <v>1053</v>
      </c>
      <c r="H142" s="11">
        <v>1999.34</v>
      </c>
      <c r="I142" s="20">
        <f t="shared" si="8"/>
        <v>0.898708452041786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7404.6</v>
      </c>
      <c r="I143" s="20">
        <f t="shared" si="8"/>
        <v>2.46603214229989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8459.6</v>
      </c>
      <c r="I144" s="20">
        <f t="shared" si="8"/>
        <v>-0.276957264957265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5968</v>
      </c>
      <c r="I145" s="20">
        <f t="shared" si="8"/>
        <v>-0.175310916628282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15842.2</v>
      </c>
      <c r="I146" s="20">
        <f t="shared" si="8"/>
        <v>0.749230769230769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6175</v>
      </c>
      <c r="I147" s="20">
        <f t="shared" si="8"/>
        <v>-0.208333333333333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6865.58</v>
      </c>
      <c r="I148" s="20">
        <f t="shared" si="8"/>
        <v>1.43748402366864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1463.22</v>
      </c>
      <c r="I149" s="20">
        <f t="shared" si="8"/>
        <v>-0.214729874776386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3999</v>
      </c>
      <c r="I150" s="20">
        <f t="shared" si="8"/>
        <v>0.842008291110088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8119.04</v>
      </c>
      <c r="I151" s="20">
        <f t="shared" si="8"/>
        <v>2.19186476215437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8332.6</v>
      </c>
      <c r="I152" s="20">
        <f t="shared" si="8"/>
        <v>0.962150706436421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8955.3</v>
      </c>
      <c r="I153" s="20">
        <f t="shared" si="8"/>
        <v>2.65771272974813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5437.22</v>
      </c>
      <c r="I154" s="20">
        <f t="shared" si="8"/>
        <v>0.511738646895273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14655</v>
      </c>
      <c r="I155" s="20">
        <f t="shared" si="8"/>
        <v>2.88726790450928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10469.6</v>
      </c>
      <c r="I156" s="20">
        <f t="shared" si="8"/>
        <v>1.82250179726815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1963.24</v>
      </c>
      <c r="I157" s="20">
        <f t="shared" si="8"/>
        <v>-0.198132062627638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4542.84</v>
      </c>
      <c r="I158" s="20">
        <f t="shared" si="8"/>
        <v>1.65404479065239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3513.78</v>
      </c>
      <c r="I159" s="20">
        <f t="shared" si="8"/>
        <v>0.507197597941092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4361</v>
      </c>
      <c r="I160" s="20">
        <f t="shared" si="8"/>
        <v>1.13669769720725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495.72</v>
      </c>
      <c r="I161" s="20">
        <f t="shared" si="8"/>
        <v>-0.0545708836617929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6788.08</v>
      </c>
      <c r="I162" s="20">
        <f t="shared" si="8"/>
        <v>2.44281318681319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3515.2</v>
      </c>
      <c r="I163" s="20">
        <f t="shared" si="8"/>
        <v>0.242266462480858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1858.54</v>
      </c>
      <c r="I164" s="20">
        <f t="shared" si="8"/>
        <v>0.397048358807316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4014.06</v>
      </c>
      <c r="I165" s="20">
        <f t="shared" si="8"/>
        <v>1.68498996655518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2016.92</v>
      </c>
      <c r="I166" s="20">
        <f t="shared" si="8"/>
        <v>2.76876985362815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2893.44</v>
      </c>
      <c r="I167" s="20">
        <f t="shared" si="8"/>
        <v>1.56321275653329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828.32</v>
      </c>
      <c r="I168" s="20">
        <f t="shared" si="8"/>
        <v>0.0502789518174135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1225.18</v>
      </c>
      <c r="I169" s="20">
        <f t="shared" si="8"/>
        <v>1.97614574898785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527</v>
      </c>
      <c r="I170" s="20">
        <f t="shared" si="8"/>
        <v>0.501424501424501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404.64</v>
      </c>
      <c r="I171" s="20">
        <f t="shared" si="8"/>
        <v>-0.234602774274906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598.58</v>
      </c>
      <c r="I172" s="20">
        <f t="shared" si="8"/>
        <v>0.748529698149951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398.8</v>
      </c>
      <c r="I173" s="20">
        <f t="shared" si="8"/>
        <v>-0.0796923076923076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518.56</v>
      </c>
      <c r="I174" s="20">
        <f t="shared" si="8"/>
        <v>0.639283456269758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1305.1</v>
      </c>
      <c r="I175" s="20">
        <f t="shared" si="8"/>
        <v>-0.365943319838057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1511.8</v>
      </c>
      <c r="I176" s="20">
        <f t="shared" si="8"/>
        <v>0.564470507071404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867.86</v>
      </c>
      <c r="I177" s="20">
        <f t="shared" si="8"/>
        <v>-0.479804195804196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2016-03-07T08:33:21Z</dcterms:created>
  <dcterms:modified xsi:type="dcterms:W3CDTF">2016-03-07T08:34:02Z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