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<sst xmlns="http://schemas.openxmlformats.org/spreadsheetml/2006/main" count="185">
  <si>
    <t>南京文交所挂牌藏品2016年3月5日市场采集表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</si>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</sst>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_ 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11" fillId="11" borderId="9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6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43</v>
      </c>
      <c r="D3" s="7">
        <v>43</v>
      </c>
      <c r="E3" s="7">
        <v>42</v>
      </c>
      <c r="F3" s="9">
        <f t="shared" ref="F3:F66" si="0">(D3+C3+E3)/3</f>
        <v>42.6666666666667</v>
      </c>
      <c r="G3" s="10">
        <f t="shared" ref="G3:G66" si="1">F3*1.3</f>
        <v>55.4666666666667</v>
      </c>
      <c r="H3" s="9">
        <v>50.814</v>
      </c>
      <c r="I3" s="20">
        <f t="shared" ref="I3:I66" si="2">(H3-G3)/G3</f>
        <v>-0.0838822115384616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1044.32</v>
      </c>
      <c r="I4" s="20">
        <f t="shared" si="2"/>
        <v>1.85880098549138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84.426</v>
      </c>
      <c r="I5" s="20">
        <f t="shared" si="2"/>
        <v>-0.156583416583417</v>
      </c>
    </row>
    <row r="6" spans="1:9">
      <c r="A6" s="7">
        <v>501004</v>
      </c>
      <c r="B6" s="8" t="s">
        <v>13</v>
      </c>
      <c r="C6" s="7">
        <v>98</v>
      </c>
      <c r="D6" s="7">
        <v>98</v>
      </c>
      <c r="E6" s="7">
        <v>95</v>
      </c>
      <c r="F6" s="9">
        <f t="shared" si="0"/>
        <v>97</v>
      </c>
      <c r="G6" s="10">
        <f t="shared" si="1"/>
        <v>126.1</v>
      </c>
      <c r="H6" s="9">
        <v>128.476</v>
      </c>
      <c r="I6" s="20">
        <f t="shared" si="2"/>
        <v>0.0188421887390959</v>
      </c>
    </row>
    <row r="7" spans="1:9">
      <c r="A7" s="7">
        <v>501005</v>
      </c>
      <c r="B7" s="8" t="s">
        <v>14</v>
      </c>
      <c r="C7" s="7">
        <v>15.5</v>
      </c>
      <c r="D7" s="7">
        <v>15.5</v>
      </c>
      <c r="E7" s="7">
        <v>15</v>
      </c>
      <c r="F7" s="9">
        <f t="shared" si="0"/>
        <v>15.3333333333333</v>
      </c>
      <c r="G7" s="10">
        <f t="shared" si="1"/>
        <v>19.9333333333333</v>
      </c>
      <c r="H7" s="9">
        <v>38.852</v>
      </c>
      <c r="I7" s="20">
        <f t="shared" si="2"/>
        <v>0.949096989966555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3863.6</v>
      </c>
      <c r="I8" s="20">
        <f t="shared" si="2"/>
        <v>0.547916666666667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160.212</v>
      </c>
      <c r="I9" s="20">
        <f t="shared" si="2"/>
        <v>-0.0421761658031088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107.494</v>
      </c>
      <c r="I10" s="20">
        <f t="shared" si="2"/>
        <v>0.0166519546027743</v>
      </c>
    </row>
    <row r="11" spans="1:9">
      <c r="A11" s="7">
        <v>503001</v>
      </c>
      <c r="B11" s="7" t="s">
        <v>18</v>
      </c>
      <c r="C11" s="7">
        <v>385</v>
      </c>
      <c r="D11" s="7">
        <v>385</v>
      </c>
      <c r="E11" s="7">
        <v>380</v>
      </c>
      <c r="F11" s="9">
        <f t="shared" si="0"/>
        <v>383.333333333333</v>
      </c>
      <c r="G11" s="10">
        <f t="shared" si="1"/>
        <v>498.333333333333</v>
      </c>
      <c r="H11" s="11">
        <v>492.94</v>
      </c>
      <c r="I11" s="20">
        <f t="shared" si="2"/>
        <v>-0.0108227424749162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4082.2</v>
      </c>
      <c r="I12" s="20">
        <f t="shared" si="2"/>
        <v>1.12651501996874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1479.44</v>
      </c>
      <c r="I13" s="20">
        <f t="shared" si="2"/>
        <v>0.101320099255583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395.2</v>
      </c>
      <c r="I14" s="20">
        <f t="shared" si="2"/>
        <v>-0.0741116751269037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5169.4</v>
      </c>
      <c r="I15" s="20">
        <f t="shared" si="2"/>
        <v>-0.126052409129332</v>
      </c>
    </row>
    <row r="16" spans="1:9">
      <c r="A16" s="7">
        <v>601001</v>
      </c>
      <c r="B16" s="8" t="s">
        <v>23</v>
      </c>
      <c r="C16" s="7">
        <v>65</v>
      </c>
      <c r="D16" s="7">
        <v>62</v>
      </c>
      <c r="E16" s="7">
        <v>60</v>
      </c>
      <c r="F16" s="9">
        <f t="shared" si="0"/>
        <v>62.3333333333333</v>
      </c>
      <c r="G16" s="10">
        <f t="shared" si="1"/>
        <v>81.0333333333333</v>
      </c>
      <c r="H16" s="9">
        <v>142.588</v>
      </c>
      <c r="I16" s="20">
        <f t="shared" si="2"/>
        <v>0.759621554915672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120.87</v>
      </c>
      <c r="I17" s="20">
        <f t="shared" si="2"/>
        <v>0.147863247863248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3874.42</v>
      </c>
      <c r="I18" s="20">
        <f t="shared" si="2"/>
        <v>3.75583469721768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1380.856</v>
      </c>
      <c r="I19" s="20">
        <f t="shared" si="2"/>
        <v>3.1117300248139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593.94</v>
      </c>
      <c r="I20" s="20">
        <f t="shared" si="2"/>
        <v>3.86039279869067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2343.24</v>
      </c>
      <c r="I21" s="20">
        <f t="shared" si="2"/>
        <v>-0.0724739411531864</v>
      </c>
    </row>
    <row r="22" spans="1:9">
      <c r="A22" s="7">
        <v>601007</v>
      </c>
      <c r="B22" s="8" t="s">
        <v>29</v>
      </c>
      <c r="C22" s="7">
        <v>55</v>
      </c>
      <c r="D22" s="7">
        <v>55</v>
      </c>
      <c r="E22" s="7">
        <v>50</v>
      </c>
      <c r="F22" s="9">
        <f t="shared" si="0"/>
        <v>53.3333333333333</v>
      </c>
      <c r="G22" s="10">
        <f t="shared" si="1"/>
        <v>69.3333333333333</v>
      </c>
      <c r="H22" s="9">
        <v>332.404</v>
      </c>
      <c r="I22" s="20">
        <f t="shared" si="2"/>
        <v>3.79428846153846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169.398</v>
      </c>
      <c r="I23" s="20">
        <f t="shared" si="2"/>
        <v>1.4899265066144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3693</v>
      </c>
      <c r="I24" s="20">
        <f t="shared" si="2"/>
        <v>0.0255484587614552</v>
      </c>
    </row>
    <row r="25" spans="1:9">
      <c r="A25" s="7">
        <v>601010</v>
      </c>
      <c r="B25" s="8" t="s">
        <v>32</v>
      </c>
      <c r="C25" s="7">
        <v>45</v>
      </c>
      <c r="D25" s="7">
        <v>45</v>
      </c>
      <c r="E25" s="7">
        <v>42.5</v>
      </c>
      <c r="F25" s="9">
        <f t="shared" si="0"/>
        <v>44.1666666666667</v>
      </c>
      <c r="G25" s="10">
        <f t="shared" si="1"/>
        <v>57.4166666666667</v>
      </c>
      <c r="H25" s="9">
        <v>318.232</v>
      </c>
      <c r="I25" s="20">
        <f t="shared" si="2"/>
        <v>4.54250217706821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5163.6</v>
      </c>
      <c r="I26" s="20">
        <f t="shared" si="2"/>
        <v>1.5904347826087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230.07</v>
      </c>
      <c r="I27" s="20">
        <f t="shared" si="2"/>
        <v>2.4476023976024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371.78</v>
      </c>
      <c r="I28" s="20">
        <f t="shared" si="2"/>
        <v>0.395046904315197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156.314</v>
      </c>
      <c r="I29" s="20">
        <f t="shared" si="2"/>
        <v>1.5403141928494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140.02</v>
      </c>
      <c r="I30" s="20">
        <f t="shared" si="2"/>
        <v>0.765699873896595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238.398</v>
      </c>
      <c r="I31" s="20">
        <f t="shared" si="2"/>
        <v>0.890547184773989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1038.108</v>
      </c>
      <c r="I32" s="20">
        <f t="shared" si="2"/>
        <v>0.663634615384615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378.85</v>
      </c>
      <c r="I33" s="21">
        <f t="shared" si="2"/>
        <v>-0.277463445645264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665.544</v>
      </c>
      <c r="I34" s="20">
        <f t="shared" si="2"/>
        <v>-0.15379020979021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322.37</v>
      </c>
      <c r="I35" s="20">
        <f t="shared" si="2"/>
        <v>1.49641197728446</v>
      </c>
    </row>
    <row r="36" spans="1:9">
      <c r="A36" s="7">
        <v>602002</v>
      </c>
      <c r="B36" s="7" t="s">
        <v>43</v>
      </c>
      <c r="C36" s="7">
        <v>455</v>
      </c>
      <c r="D36" s="7">
        <v>455</v>
      </c>
      <c r="E36" s="7">
        <v>450</v>
      </c>
      <c r="F36" s="9">
        <f t="shared" si="0"/>
        <v>453.333333333333</v>
      </c>
      <c r="G36" s="10">
        <f t="shared" si="1"/>
        <v>589.333333333333</v>
      </c>
      <c r="H36" s="11">
        <v>724.78</v>
      </c>
      <c r="I36" s="20">
        <f t="shared" si="2"/>
        <v>0.229830316742082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82555.6</v>
      </c>
      <c r="I37" s="20">
        <f t="shared" si="2"/>
        <v>84.816632016632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1902.04</v>
      </c>
      <c r="I38" s="20">
        <f t="shared" si="2"/>
        <v>2.71976531942634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251.548</v>
      </c>
      <c r="I39" s="20">
        <f t="shared" si="2"/>
        <v>2.00774810681546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87.396</v>
      </c>
      <c r="I40" s="20">
        <f t="shared" si="2"/>
        <v>0.575649038461538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129.262</v>
      </c>
      <c r="I41" s="20">
        <f t="shared" si="2"/>
        <v>0.899980401763841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1728.24</v>
      </c>
      <c r="I42" s="20">
        <f t="shared" si="2"/>
        <v>4.6974945054945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339.404</v>
      </c>
      <c r="I43" s="20">
        <f t="shared" si="2"/>
        <v>1.68232876712329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911.7</v>
      </c>
      <c r="I44" s="20">
        <f t="shared" si="2"/>
        <v>2.0056043956044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238.624</v>
      </c>
      <c r="I45" s="20">
        <f t="shared" si="2"/>
        <v>0.0947729010552071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404.28</v>
      </c>
      <c r="I46" s="20">
        <f t="shared" si="2"/>
        <v>-0.0431242603550295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593.26</v>
      </c>
      <c r="I47" s="20">
        <f t="shared" si="2"/>
        <v>0.195686933154182</v>
      </c>
    </row>
    <row r="48" spans="1:9">
      <c r="A48" s="7">
        <v>602014</v>
      </c>
      <c r="B48" s="7" t="s">
        <v>55</v>
      </c>
      <c r="C48" s="7">
        <v>242</v>
      </c>
      <c r="D48" s="7">
        <v>245</v>
      </c>
      <c r="E48" s="7">
        <v>240</v>
      </c>
      <c r="F48" s="9">
        <f t="shared" si="0"/>
        <v>242.333333333333</v>
      </c>
      <c r="G48" s="10">
        <f t="shared" si="1"/>
        <v>315.033333333333</v>
      </c>
      <c r="H48" s="11">
        <v>477.6</v>
      </c>
      <c r="I48" s="20">
        <f t="shared" si="2"/>
        <v>0.516030049730187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810.58</v>
      </c>
      <c r="I49" s="20">
        <f t="shared" si="2"/>
        <v>1.81288606130711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1107.16</v>
      </c>
      <c r="I50" s="20">
        <f t="shared" si="2"/>
        <v>4.27889383343929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835.82</v>
      </c>
      <c r="I51" s="20">
        <f t="shared" si="2"/>
        <v>0.256557253821097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1692.94</v>
      </c>
      <c r="I52" s="20">
        <f t="shared" si="2"/>
        <v>2.68564586357039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1044.24</v>
      </c>
      <c r="I53" s="20">
        <f t="shared" si="2"/>
        <v>1.0631717597471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223.9</v>
      </c>
      <c r="I54" s="20">
        <f t="shared" si="2"/>
        <v>0.528675466545289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1119.78</v>
      </c>
      <c r="I55" s="20">
        <f t="shared" si="2"/>
        <v>1.28682096664398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771.86</v>
      </c>
      <c r="I56" s="20">
        <f t="shared" si="2"/>
        <v>0.130930402930403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1007.3</v>
      </c>
      <c r="I57" s="20">
        <f t="shared" si="2"/>
        <v>0.22023016353725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329.454</v>
      </c>
      <c r="I58" s="20">
        <f t="shared" si="2"/>
        <v>2.45581118881119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591.74</v>
      </c>
      <c r="I59" s="20">
        <f t="shared" si="2"/>
        <v>0.495677816159744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381.042</v>
      </c>
      <c r="I60" s="20">
        <f t="shared" si="2"/>
        <v>1.25468639053254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1465.63</v>
      </c>
      <c r="I61" s="21">
        <f t="shared" si="2"/>
        <v>1.92833166833167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308.48</v>
      </c>
      <c r="I62" s="21">
        <f t="shared" si="2"/>
        <v>1.29637717121588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329.806</v>
      </c>
      <c r="I63" s="20">
        <f t="shared" si="2"/>
        <v>0.0271130488944253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190.294</v>
      </c>
      <c r="I64" s="20">
        <f t="shared" si="2"/>
        <v>1.59846153846154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898.58</v>
      </c>
      <c r="I65" s="20">
        <f t="shared" si="2"/>
        <v>5.01056856187291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131.61</v>
      </c>
      <c r="I66" s="20">
        <f t="shared" si="2"/>
        <v>2.41253241140882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1342.94</v>
      </c>
      <c r="I67" s="20">
        <f t="shared" ref="I67:I130" si="5">(H67-G67)/G67</f>
        <v>-0.253230769230769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60.898</v>
      </c>
      <c r="I68" s="20">
        <f t="shared" si="5"/>
        <v>0.254766483516483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288.688</v>
      </c>
      <c r="I69" s="20">
        <f t="shared" si="5"/>
        <v>-0.369722727603522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3056.22</v>
      </c>
      <c r="I70" s="20">
        <f t="shared" si="5"/>
        <v>-0.0126255936419733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2800.6</v>
      </c>
      <c r="I71" s="20">
        <f t="shared" si="5"/>
        <v>0.395879714238246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2917.84</v>
      </c>
      <c r="I72" s="20">
        <f t="shared" si="5"/>
        <v>0.980434389140272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2755.74</v>
      </c>
      <c r="I73" s="20">
        <f t="shared" si="5"/>
        <v>1.01885714285714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122.812</v>
      </c>
      <c r="I74" s="20">
        <f t="shared" si="5"/>
        <v>1.60011291460833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304.394</v>
      </c>
      <c r="I75" s="20">
        <f t="shared" si="5"/>
        <v>5.32835758835759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485.344</v>
      </c>
      <c r="I76" s="20">
        <f t="shared" si="5"/>
        <v>7.48503496503497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1681.582</v>
      </c>
      <c r="I77" s="20">
        <f t="shared" si="5"/>
        <v>9.23898112441648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302.892</v>
      </c>
      <c r="I78" s="20">
        <f t="shared" si="5"/>
        <v>2.92686257562662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123.54</v>
      </c>
      <c r="I79" s="20">
        <f t="shared" si="5"/>
        <v>0.851248751248751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990</v>
      </c>
      <c r="I80" s="20">
        <f t="shared" si="5"/>
        <v>-0.0675039246467819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456.756</v>
      </c>
      <c r="I81" s="20">
        <f t="shared" si="5"/>
        <v>-0.0222149279292136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3942.6</v>
      </c>
      <c r="I82" s="20">
        <f t="shared" si="5"/>
        <v>-0.219699168755773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5906</v>
      </c>
      <c r="I83" s="20">
        <f t="shared" si="5"/>
        <v>-0.321253447747472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865.594</v>
      </c>
      <c r="I84" s="20">
        <f t="shared" si="5"/>
        <v>0.00378121376111327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3567.7</v>
      </c>
      <c r="I85" s="20">
        <f t="shared" si="5"/>
        <v>0.766771211620997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32960.06</v>
      </c>
      <c r="I86" s="20">
        <f t="shared" si="5"/>
        <v>18.0154192307692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8192.34</v>
      </c>
      <c r="I87" s="20">
        <f t="shared" si="5"/>
        <v>3.10095444685466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120609.4</v>
      </c>
      <c r="I88" s="20">
        <f t="shared" si="5"/>
        <v>30.9918832891247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3072.24</v>
      </c>
      <c r="I89" s="20">
        <f t="shared" si="5"/>
        <v>2.09597581457843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2829.92</v>
      </c>
      <c r="I90" s="20">
        <f t="shared" si="5"/>
        <v>0.410493437448081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224.864</v>
      </c>
      <c r="I91" s="20">
        <f t="shared" si="5"/>
        <v>10.0879684418146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91.26</v>
      </c>
      <c r="I92" s="20">
        <f t="shared" si="5"/>
        <v>1.26451612903226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528.636</v>
      </c>
      <c r="I93" s="20">
        <f t="shared" si="5"/>
        <v>-0.304883629191322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97.196</v>
      </c>
      <c r="I94" s="20">
        <f t="shared" si="5"/>
        <v>1.43802675585284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59.084</v>
      </c>
      <c r="I95" s="21">
        <f t="shared" si="5"/>
        <v>3.65350485691783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86.41</v>
      </c>
      <c r="I96" s="20">
        <f t="shared" si="5"/>
        <v>0.935997012696041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5264.68</v>
      </c>
      <c r="I97" s="20">
        <f t="shared" si="5"/>
        <v>1.46435325323763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6808.38</v>
      </c>
      <c r="I98" s="20">
        <f t="shared" si="5"/>
        <v>2.09284373107208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4641.76</v>
      </c>
      <c r="I99" s="20">
        <f t="shared" si="5"/>
        <v>4.46518053375196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2741.5</v>
      </c>
      <c r="I100" s="20">
        <f t="shared" si="5"/>
        <v>1.47130408653846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31256.7</v>
      </c>
      <c r="I101" s="20">
        <f t="shared" si="5"/>
        <v>16.174010989011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12852.78</v>
      </c>
      <c r="I102" s="20">
        <f t="shared" si="5"/>
        <v>12.8599352983465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4990.4</v>
      </c>
      <c r="I103" s="20">
        <f t="shared" si="5"/>
        <v>0.599487179487179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1274.982</v>
      </c>
      <c r="I104" s="20">
        <f t="shared" si="5"/>
        <v>4.94397202797203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86.48</v>
      </c>
      <c r="I105" s="20">
        <f t="shared" si="5"/>
        <v>1.36736928551875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180210.4</v>
      </c>
      <c r="I106" s="20">
        <f t="shared" si="5"/>
        <v>108.43951417004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5649.5</v>
      </c>
      <c r="I107" s="20">
        <f t="shared" si="5"/>
        <v>3.49562334217507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411.254</v>
      </c>
      <c r="I108" s="20">
        <f t="shared" si="5"/>
        <v>4.15786789297659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235.564</v>
      </c>
      <c r="I109" s="20">
        <f t="shared" si="5"/>
        <v>-0.367896243291592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2674.04</v>
      </c>
      <c r="I110" s="20">
        <f t="shared" si="5"/>
        <v>0.184426398936955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114.688</v>
      </c>
      <c r="I111" s="20">
        <f t="shared" si="5"/>
        <v>-0.154426148930941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270.624</v>
      </c>
      <c r="I112" s="20">
        <f t="shared" si="5"/>
        <v>4.38376657824934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143.278</v>
      </c>
      <c r="I113" s="20">
        <f t="shared" si="5"/>
        <v>2.07287675150129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125.374</v>
      </c>
      <c r="I114" s="20">
        <f t="shared" si="5"/>
        <v>2.88355188435725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5160.26</v>
      </c>
      <c r="I115" s="20">
        <f t="shared" si="5"/>
        <v>1.67602074330164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3233.44</v>
      </c>
      <c r="I116" s="20">
        <f t="shared" si="5"/>
        <v>0.968808605642379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503.392</v>
      </c>
      <c r="I117" s="20">
        <f t="shared" si="5"/>
        <v>0.787190532544379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233.534</v>
      </c>
      <c r="I118" s="20">
        <f t="shared" si="5"/>
        <v>-0.249408613670452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452.64</v>
      </c>
      <c r="I119" s="20">
        <f t="shared" si="5"/>
        <v>0.200636604774536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40.144</v>
      </c>
      <c r="I120" s="20">
        <f t="shared" si="5"/>
        <v>0.143703703703704</v>
      </c>
    </row>
    <row r="121" spans="1:9">
      <c r="A121" s="7">
        <v>701002</v>
      </c>
      <c r="B121" s="7" t="s">
        <v>128</v>
      </c>
      <c r="C121" s="7">
        <v>315</v>
      </c>
      <c r="D121" s="7">
        <v>315</v>
      </c>
      <c r="E121" s="7">
        <v>310</v>
      </c>
      <c r="F121" s="9">
        <f t="shared" si="3"/>
        <v>313.333333333333</v>
      </c>
      <c r="G121" s="10">
        <f t="shared" si="4"/>
        <v>407.333333333333</v>
      </c>
      <c r="H121" s="11">
        <v>500.26</v>
      </c>
      <c r="I121" s="20">
        <f t="shared" si="5"/>
        <v>0.228134206219313</v>
      </c>
    </row>
    <row r="122" spans="1:9">
      <c r="A122" s="7">
        <v>701003</v>
      </c>
      <c r="B122" s="7" t="s">
        <v>129</v>
      </c>
      <c r="C122" s="7">
        <v>70</v>
      </c>
      <c r="D122" s="7">
        <v>70</v>
      </c>
      <c r="E122" s="7">
        <v>68</v>
      </c>
      <c r="F122" s="9">
        <f t="shared" si="3"/>
        <v>69.3333333333333</v>
      </c>
      <c r="G122" s="10">
        <f t="shared" si="4"/>
        <v>90.1333333333333</v>
      </c>
      <c r="H122" s="9">
        <v>106.418</v>
      </c>
      <c r="I122" s="20">
        <f t="shared" si="5"/>
        <v>0.180673076923077</v>
      </c>
    </row>
    <row r="123" spans="1:9">
      <c r="A123" s="7">
        <v>901004</v>
      </c>
      <c r="B123" s="7" t="s">
        <v>130</v>
      </c>
      <c r="C123" s="7">
        <v>98</v>
      </c>
      <c r="D123" s="7">
        <v>98</v>
      </c>
      <c r="E123" s="7">
        <v>95</v>
      </c>
      <c r="F123" s="9">
        <f t="shared" si="3"/>
        <v>97</v>
      </c>
      <c r="G123" s="10">
        <f t="shared" si="4"/>
        <v>126.1</v>
      </c>
      <c r="H123" s="9">
        <v>138.088</v>
      </c>
      <c r="I123" s="20">
        <f t="shared" si="5"/>
        <v>0.0950674068199842</v>
      </c>
    </row>
    <row r="124" spans="1:9">
      <c r="A124" s="7">
        <v>701005</v>
      </c>
      <c r="B124" s="7" t="s">
        <v>131</v>
      </c>
      <c r="C124" s="7">
        <v>40</v>
      </c>
      <c r="D124" s="7">
        <v>40</v>
      </c>
      <c r="E124" s="7">
        <v>38</v>
      </c>
      <c r="F124" s="9">
        <f t="shared" si="3"/>
        <v>39.3333333333333</v>
      </c>
      <c r="G124" s="10">
        <f t="shared" si="4"/>
        <v>51.1333333333333</v>
      </c>
      <c r="H124" s="9">
        <v>75.134</v>
      </c>
      <c r="I124" s="20">
        <f t="shared" si="5"/>
        <v>0.469374185136897</v>
      </c>
    </row>
    <row r="125" spans="1:9">
      <c r="A125" s="7">
        <v>701006</v>
      </c>
      <c r="B125" s="7" t="s">
        <v>132</v>
      </c>
      <c r="C125" s="7">
        <v>255</v>
      </c>
      <c r="D125" s="7">
        <v>255</v>
      </c>
      <c r="E125" s="7">
        <v>250</v>
      </c>
      <c r="F125" s="9">
        <f t="shared" si="3"/>
        <v>253.333333333333</v>
      </c>
      <c r="G125" s="10">
        <f t="shared" si="4"/>
        <v>329.333333333333</v>
      </c>
      <c r="H125" s="11">
        <v>326.28</v>
      </c>
      <c r="I125" s="20">
        <f t="shared" si="5"/>
        <v>-0.00927125506072877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86.616</v>
      </c>
      <c r="I126" s="20">
        <f t="shared" si="5"/>
        <v>0.122938634399308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85.83</v>
      </c>
      <c r="I127" s="20">
        <f t="shared" si="5"/>
        <v>0.0764632107023411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1232.6</v>
      </c>
      <c r="I128" s="20">
        <f t="shared" si="5"/>
        <v>1.63376068376068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897.5</v>
      </c>
      <c r="I129" s="20">
        <f t="shared" si="5"/>
        <v>2.76573426573427</v>
      </c>
    </row>
    <row r="130" spans="1:9">
      <c r="A130" s="7">
        <v>701011</v>
      </c>
      <c r="B130" s="7" t="s">
        <v>137</v>
      </c>
      <c r="C130" s="7">
        <v>135</v>
      </c>
      <c r="D130" s="7">
        <v>135</v>
      </c>
      <c r="E130" s="7">
        <v>130</v>
      </c>
      <c r="F130" s="9">
        <f t="shared" si="3"/>
        <v>133.333333333333</v>
      </c>
      <c r="G130" s="10">
        <f t="shared" si="4"/>
        <v>173.333333333333</v>
      </c>
      <c r="H130" s="11">
        <v>468.64</v>
      </c>
      <c r="I130" s="20">
        <f t="shared" si="5"/>
        <v>1.70369230769231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4282.8</v>
      </c>
      <c r="I131" s="20">
        <f t="shared" ref="I131:I177" si="8">(H131-G131)/G131</f>
        <v>0.299590350477924</v>
      </c>
    </row>
    <row r="132" spans="1:9">
      <c r="A132" s="7">
        <v>801001</v>
      </c>
      <c r="B132" s="8" t="s">
        <v>139</v>
      </c>
      <c r="C132" s="7">
        <v>23000</v>
      </c>
      <c r="D132" s="7">
        <v>22500</v>
      </c>
      <c r="E132" s="7">
        <v>22000</v>
      </c>
      <c r="F132" s="9">
        <f t="shared" si="6"/>
        <v>22500</v>
      </c>
      <c r="G132" s="10">
        <f t="shared" si="7"/>
        <v>29250</v>
      </c>
      <c r="H132" s="12">
        <v>21940</v>
      </c>
      <c r="I132" s="20">
        <f t="shared" si="8"/>
        <v>-0.24991452991453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15086.6</v>
      </c>
      <c r="I133" s="20">
        <f t="shared" si="8"/>
        <v>-0.102700237906424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12242</v>
      </c>
      <c r="I134" s="20">
        <f t="shared" si="8"/>
        <v>-0.319258572752549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95799.6</v>
      </c>
      <c r="I135" s="20">
        <f t="shared" si="8"/>
        <v>17.423</v>
      </c>
    </row>
    <row r="136" spans="1:9">
      <c r="A136" s="7">
        <v>802002</v>
      </c>
      <c r="B136" s="7" t="s">
        <v>143</v>
      </c>
      <c r="C136" s="7">
        <v>2300</v>
      </c>
      <c r="D136" s="7">
        <v>2300</v>
      </c>
      <c r="E136" s="7">
        <v>2250</v>
      </c>
      <c r="F136" s="9">
        <f t="shared" si="6"/>
        <v>2283.33333333333</v>
      </c>
      <c r="G136" s="10">
        <f t="shared" si="7"/>
        <v>2968.33333333333</v>
      </c>
      <c r="H136" s="12">
        <v>8655.2</v>
      </c>
      <c r="I136" s="20">
        <f t="shared" si="8"/>
        <v>1.91584503088153</v>
      </c>
    </row>
    <row r="137" spans="1:9">
      <c r="A137" s="7">
        <v>802003</v>
      </c>
      <c r="B137" s="7" t="s">
        <v>144</v>
      </c>
      <c r="C137" s="7">
        <v>4850</v>
      </c>
      <c r="D137" s="7">
        <v>4850</v>
      </c>
      <c r="E137" s="7">
        <v>4800</v>
      </c>
      <c r="F137" s="9">
        <f t="shared" si="6"/>
        <v>4833.33333333333</v>
      </c>
      <c r="G137" s="10">
        <f t="shared" si="7"/>
        <v>6283.33333333333</v>
      </c>
      <c r="H137" s="12">
        <v>4159</v>
      </c>
      <c r="I137" s="20">
        <f t="shared" si="8"/>
        <v>-0.338090185676393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6017.4</v>
      </c>
      <c r="I138" s="20">
        <f t="shared" si="8"/>
        <v>0.335221893491124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2184.26</v>
      </c>
      <c r="I139" s="20">
        <f t="shared" si="8"/>
        <v>-0.199904761904762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7619.6</v>
      </c>
      <c r="I140" s="20">
        <f t="shared" si="8"/>
        <v>1.57447910800766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2520.8</v>
      </c>
      <c r="I141" s="20">
        <f t="shared" si="8"/>
        <v>-0.0239545689210119</v>
      </c>
    </row>
    <row r="142" spans="1:9">
      <c r="A142" s="7">
        <v>802008</v>
      </c>
      <c r="B142" s="7" t="s">
        <v>149</v>
      </c>
      <c r="C142" s="7">
        <v>810</v>
      </c>
      <c r="D142" s="7">
        <v>820</v>
      </c>
      <c r="E142" s="7">
        <v>800</v>
      </c>
      <c r="F142" s="9">
        <f t="shared" si="6"/>
        <v>810</v>
      </c>
      <c r="G142" s="10">
        <f t="shared" si="7"/>
        <v>1053</v>
      </c>
      <c r="H142" s="11">
        <v>1988.04</v>
      </c>
      <c r="I142" s="20">
        <f t="shared" si="8"/>
        <v>0.887977207977208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7543</v>
      </c>
      <c r="I143" s="20">
        <f t="shared" si="8"/>
        <v>2.53081603994383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8417.6</v>
      </c>
      <c r="I144" s="20">
        <f t="shared" si="8"/>
        <v>-0.280547008547009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5848</v>
      </c>
      <c r="I145" s="20">
        <f t="shared" si="8"/>
        <v>-0.191893136803316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15850.4</v>
      </c>
      <c r="I146" s="20">
        <f t="shared" si="8"/>
        <v>0.750136179609864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6110.6</v>
      </c>
      <c r="I147" s="20">
        <f t="shared" si="8"/>
        <v>-0.216589743589744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6241.44</v>
      </c>
      <c r="I148" s="20">
        <f t="shared" si="8"/>
        <v>1.21589585798817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1409.68</v>
      </c>
      <c r="I149" s="20">
        <f t="shared" si="8"/>
        <v>-0.243463327370304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3873</v>
      </c>
      <c r="I150" s="20">
        <f t="shared" si="8"/>
        <v>0.783970520497467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7891.8</v>
      </c>
      <c r="I151" s="20">
        <f t="shared" si="8"/>
        <v>2.10252915738435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8354.8</v>
      </c>
      <c r="I152" s="20">
        <f t="shared" si="8"/>
        <v>0.967378335949764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8853.26</v>
      </c>
      <c r="I153" s="20">
        <f t="shared" si="8"/>
        <v>2.61603539823009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5455.22</v>
      </c>
      <c r="I154" s="20">
        <f t="shared" si="8"/>
        <v>0.51674328081557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15235.2</v>
      </c>
      <c r="I155" s="20">
        <f t="shared" si="8"/>
        <v>3.04116710875332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10420.6</v>
      </c>
      <c r="I156" s="20">
        <f t="shared" si="8"/>
        <v>1.80929187634795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1920.58</v>
      </c>
      <c r="I157" s="20">
        <f t="shared" si="8"/>
        <v>-0.215556160653506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4592.56</v>
      </c>
      <c r="I158" s="20">
        <f t="shared" si="8"/>
        <v>1.68309250243427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3587.64</v>
      </c>
      <c r="I159" s="20">
        <f t="shared" si="8"/>
        <v>0.538879039176437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4430</v>
      </c>
      <c r="I160" s="20">
        <f t="shared" si="8"/>
        <v>1.17050465458109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496.64</v>
      </c>
      <c r="I161" s="20">
        <f t="shared" si="8"/>
        <v>-0.0528162746344565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6824.52</v>
      </c>
      <c r="I162" s="20">
        <f t="shared" si="8"/>
        <v>2.46129501267963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3551.6</v>
      </c>
      <c r="I163" s="20">
        <f t="shared" si="8"/>
        <v>0.255130168453293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1867.3</v>
      </c>
      <c r="I164" s="20">
        <f t="shared" si="8"/>
        <v>0.403633174642946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4025.72</v>
      </c>
      <c r="I165" s="20">
        <f t="shared" si="8"/>
        <v>1.69278929765886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2007.58</v>
      </c>
      <c r="I166" s="20">
        <f t="shared" si="8"/>
        <v>2.75131734662099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2878.02</v>
      </c>
      <c r="I167" s="20">
        <f t="shared" si="8"/>
        <v>1.54955263546434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828.68</v>
      </c>
      <c r="I168" s="20">
        <f t="shared" si="8"/>
        <v>0.0507354184277261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1226.6</v>
      </c>
      <c r="I169" s="20">
        <f t="shared" si="8"/>
        <v>1.9795951417004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526.838</v>
      </c>
      <c r="I170" s="20">
        <f t="shared" si="8"/>
        <v>0.500962962962963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404.36</v>
      </c>
      <c r="I171" s="20">
        <f t="shared" si="8"/>
        <v>-0.235132408575032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596.76</v>
      </c>
      <c r="I172" s="20">
        <f t="shared" si="8"/>
        <v>0.743213242453749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397.54</v>
      </c>
      <c r="I173" s="20">
        <f t="shared" si="8"/>
        <v>-0.0826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527.24</v>
      </c>
      <c r="I174" s="20">
        <f t="shared" si="8"/>
        <v>0.666722866174921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1304.08</v>
      </c>
      <c r="I175" s="20">
        <f t="shared" si="8"/>
        <v>-0.366438866396761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1508.94</v>
      </c>
      <c r="I176" s="20">
        <f t="shared" si="8"/>
        <v>0.561510865815799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864.9</v>
      </c>
      <c r="I177" s="20">
        <f t="shared" si="8"/>
        <v>-0.481578421578422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2016-03-05T07:59:56Z</dcterms:created>
  <dcterms:modified xsi:type="dcterms:W3CDTF">2016-03-05T08:26:50Z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