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<sst xmlns="http://schemas.openxmlformats.org/spreadsheetml/2006/main" count="185">
  <si>
    <t>南京文交所挂牌藏品2016年3月3日市场采集表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</si>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</sst>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);[Red]\(0.00\)"/>
    <numFmt numFmtId="178" formatCode="0.00_ 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9" fillId="3" borderId="9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top" wrapText="1"/>
    </xf>
    <xf numFmtId="177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A1" sqref="A1:I177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43</v>
      </c>
      <c r="D3" s="7">
        <v>43</v>
      </c>
      <c r="E3" s="7">
        <v>42</v>
      </c>
      <c r="F3" s="9">
        <f t="shared" ref="F3:F66" si="0">(D3+C3+E3)/3</f>
        <v>42.6666666666667</v>
      </c>
      <c r="G3" s="10">
        <f t="shared" ref="G3:G66" si="1">F3*1.3</f>
        <v>55.4666666666667</v>
      </c>
      <c r="H3" s="9">
        <v>50.846</v>
      </c>
      <c r="I3" s="20">
        <f t="shared" ref="I3:I66" si="2">(H3-G3)/G3</f>
        <v>-0.0833052884615385</v>
      </c>
    </row>
    <row r="4" spans="1:9">
      <c r="A4" s="7">
        <v>501002</v>
      </c>
      <c r="B4" s="8" t="s">
        <v>11</v>
      </c>
      <c r="C4" s="7">
        <v>285</v>
      </c>
      <c r="D4" s="7">
        <v>280</v>
      </c>
      <c r="E4" s="7">
        <v>278</v>
      </c>
      <c r="F4" s="9">
        <f t="shared" si="0"/>
        <v>281</v>
      </c>
      <c r="G4" s="10">
        <f t="shared" si="1"/>
        <v>365.3</v>
      </c>
      <c r="H4" s="11">
        <v>1041.34</v>
      </c>
      <c r="I4" s="20">
        <f t="shared" si="2"/>
        <v>1.85064330687107</v>
      </c>
    </row>
    <row r="5" spans="1:9">
      <c r="A5" s="7">
        <v>501003</v>
      </c>
      <c r="B5" s="8" t="s">
        <v>12</v>
      </c>
      <c r="C5" s="7">
        <v>78</v>
      </c>
      <c r="D5" s="7">
        <v>78</v>
      </c>
      <c r="E5" s="7">
        <v>75</v>
      </c>
      <c r="F5" s="9">
        <f t="shared" si="0"/>
        <v>77</v>
      </c>
      <c r="G5" s="10">
        <f t="shared" si="1"/>
        <v>100.1</v>
      </c>
      <c r="H5" s="9">
        <v>83.422</v>
      </c>
      <c r="I5" s="20">
        <f t="shared" si="2"/>
        <v>-0.166613386613387</v>
      </c>
    </row>
    <row r="6" spans="1:9">
      <c r="A6" s="7">
        <v>501004</v>
      </c>
      <c r="B6" s="8" t="s">
        <v>13</v>
      </c>
      <c r="C6" s="7">
        <v>98</v>
      </c>
      <c r="D6" s="7">
        <v>98</v>
      </c>
      <c r="E6" s="7">
        <v>95</v>
      </c>
      <c r="F6" s="9">
        <f t="shared" si="0"/>
        <v>97</v>
      </c>
      <c r="G6" s="10">
        <f t="shared" si="1"/>
        <v>126.1</v>
      </c>
      <c r="H6" s="9">
        <v>127.682</v>
      </c>
      <c r="I6" s="20">
        <f t="shared" si="2"/>
        <v>0.0125455987311656</v>
      </c>
    </row>
    <row r="7" spans="1:9">
      <c r="A7" s="7">
        <v>501005</v>
      </c>
      <c r="B7" s="8" t="s">
        <v>14</v>
      </c>
      <c r="C7" s="7">
        <v>15.5</v>
      </c>
      <c r="D7" s="7">
        <v>15.5</v>
      </c>
      <c r="E7" s="7">
        <v>15</v>
      </c>
      <c r="F7" s="9">
        <f t="shared" si="0"/>
        <v>15.3333333333333</v>
      </c>
      <c r="G7" s="10">
        <f t="shared" si="1"/>
        <v>19.9333333333333</v>
      </c>
      <c r="H7" s="9">
        <v>38.676</v>
      </c>
      <c r="I7" s="20">
        <f t="shared" si="2"/>
        <v>0.940267558528428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3835</v>
      </c>
      <c r="I8" s="20">
        <f t="shared" si="2"/>
        <v>0.536458333333333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160.448</v>
      </c>
      <c r="I9" s="20">
        <f t="shared" si="2"/>
        <v>-0.0407652451175766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107.978</v>
      </c>
      <c r="I10" s="20">
        <f t="shared" si="2"/>
        <v>0.0212295081967212</v>
      </c>
    </row>
    <row r="11" spans="1:9">
      <c r="A11" s="7">
        <v>503001</v>
      </c>
      <c r="B11" s="7" t="s">
        <v>18</v>
      </c>
      <c r="C11" s="7">
        <v>385</v>
      </c>
      <c r="D11" s="7">
        <v>385</v>
      </c>
      <c r="E11" s="7">
        <v>380</v>
      </c>
      <c r="F11" s="9">
        <f t="shared" si="0"/>
        <v>383.333333333333</v>
      </c>
      <c r="G11" s="10">
        <f t="shared" si="1"/>
        <v>498.333333333333</v>
      </c>
      <c r="H11" s="11">
        <v>493.94</v>
      </c>
      <c r="I11" s="20">
        <f t="shared" si="2"/>
        <v>-0.00881605351170577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3996.4</v>
      </c>
      <c r="I12" s="20">
        <f t="shared" si="2"/>
        <v>1.08181976037507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1485.12</v>
      </c>
      <c r="I13" s="20">
        <f t="shared" si="2"/>
        <v>0.105548387096774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396.56</v>
      </c>
      <c r="I14" s="20">
        <f t="shared" si="2"/>
        <v>-0.0709254197579069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5244.8</v>
      </c>
      <c r="I15" s="20">
        <f t="shared" si="2"/>
        <v>-0.113305156382079</v>
      </c>
    </row>
    <row r="16" spans="1:9">
      <c r="A16" s="7">
        <v>601001</v>
      </c>
      <c r="B16" s="8" t="s">
        <v>23</v>
      </c>
      <c r="C16" s="7">
        <v>65</v>
      </c>
      <c r="D16" s="7">
        <v>62</v>
      </c>
      <c r="E16" s="7">
        <v>60</v>
      </c>
      <c r="F16" s="9">
        <f t="shared" si="0"/>
        <v>62.3333333333333</v>
      </c>
      <c r="G16" s="10">
        <f t="shared" si="1"/>
        <v>81.0333333333333</v>
      </c>
      <c r="H16" s="9">
        <v>140.64</v>
      </c>
      <c r="I16" s="20">
        <f t="shared" si="2"/>
        <v>0.73558206499383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120.236</v>
      </c>
      <c r="I17" s="20">
        <f t="shared" si="2"/>
        <v>0.141842355175688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3319.28</v>
      </c>
      <c r="I18" s="20">
        <f t="shared" si="2"/>
        <v>3.07440261865794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1385.726</v>
      </c>
      <c r="I19" s="20">
        <f t="shared" si="2"/>
        <v>3.12623126550869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588.39</v>
      </c>
      <c r="I20" s="20">
        <f t="shared" si="2"/>
        <v>3.81497545008183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2200.74</v>
      </c>
      <c r="I21" s="20">
        <f t="shared" si="2"/>
        <v>-0.128879799445837</v>
      </c>
    </row>
    <row r="22" spans="1:9">
      <c r="A22" s="7">
        <v>601007</v>
      </c>
      <c r="B22" s="8" t="s">
        <v>29</v>
      </c>
      <c r="C22" s="7">
        <v>55</v>
      </c>
      <c r="D22" s="7">
        <v>55</v>
      </c>
      <c r="E22" s="7">
        <v>50</v>
      </c>
      <c r="F22" s="9">
        <f t="shared" si="0"/>
        <v>53.3333333333333</v>
      </c>
      <c r="G22" s="10">
        <f t="shared" si="1"/>
        <v>69.3333333333333</v>
      </c>
      <c r="H22" s="9">
        <v>335.026</v>
      </c>
      <c r="I22" s="20">
        <f t="shared" si="2"/>
        <v>3.83210576923077</v>
      </c>
    </row>
    <row r="23" spans="1:9">
      <c r="A23" s="7">
        <v>601008</v>
      </c>
      <c r="B23" s="8" t="s">
        <v>30</v>
      </c>
      <c r="C23" s="7">
        <v>53</v>
      </c>
      <c r="D23" s="7">
        <v>52</v>
      </c>
      <c r="E23" s="7">
        <v>52</v>
      </c>
      <c r="F23" s="9">
        <f t="shared" si="0"/>
        <v>52.3333333333333</v>
      </c>
      <c r="G23" s="10">
        <f t="shared" si="1"/>
        <v>68.0333333333333</v>
      </c>
      <c r="H23" s="9">
        <v>165.49</v>
      </c>
      <c r="I23" s="20">
        <f t="shared" si="2"/>
        <v>1.43248407643312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3645.8</v>
      </c>
      <c r="I24" s="20">
        <f t="shared" si="2"/>
        <v>0.0124409886142739</v>
      </c>
    </row>
    <row r="25" spans="1:9">
      <c r="A25" s="7">
        <v>601010</v>
      </c>
      <c r="B25" s="8" t="s">
        <v>32</v>
      </c>
      <c r="C25" s="7">
        <v>45</v>
      </c>
      <c r="D25" s="7">
        <v>45</v>
      </c>
      <c r="E25" s="7">
        <v>42.5</v>
      </c>
      <c r="F25" s="9">
        <f t="shared" si="0"/>
        <v>44.1666666666667</v>
      </c>
      <c r="G25" s="10">
        <f t="shared" si="1"/>
        <v>57.4166666666667</v>
      </c>
      <c r="H25" s="9">
        <v>322.796</v>
      </c>
      <c r="I25" s="20">
        <f t="shared" si="2"/>
        <v>4.62199129172714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4807.42</v>
      </c>
      <c r="I26" s="20">
        <f t="shared" si="2"/>
        <v>1.4117491638796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223.63</v>
      </c>
      <c r="I27" s="20">
        <f t="shared" si="2"/>
        <v>2.3510989010989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367.34</v>
      </c>
      <c r="I28" s="20">
        <f t="shared" si="2"/>
        <v>0.378386491557223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156.8</v>
      </c>
      <c r="I29" s="20">
        <f t="shared" si="2"/>
        <v>1.54821235102925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139.934</v>
      </c>
      <c r="I30" s="20">
        <f t="shared" si="2"/>
        <v>0.764615384615385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231.17</v>
      </c>
      <c r="I31" s="20">
        <f t="shared" si="2"/>
        <v>0.833227597145123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1002.634</v>
      </c>
      <c r="I32" s="20">
        <f t="shared" si="2"/>
        <v>0.606785256410256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373.162</v>
      </c>
      <c r="I33" s="21">
        <f t="shared" si="2"/>
        <v>-0.288311506675143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656.034</v>
      </c>
      <c r="I34" s="20">
        <f t="shared" si="2"/>
        <v>-0.165881754609027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308.046</v>
      </c>
      <c r="I35" s="20">
        <f t="shared" si="2"/>
        <v>1.38548786783686</v>
      </c>
    </row>
    <row r="36" spans="1:9">
      <c r="A36" s="7">
        <v>602002</v>
      </c>
      <c r="B36" s="7" t="s">
        <v>43</v>
      </c>
      <c r="C36" s="7">
        <v>455</v>
      </c>
      <c r="D36" s="7">
        <v>455</v>
      </c>
      <c r="E36" s="7">
        <v>450</v>
      </c>
      <c r="F36" s="9">
        <f t="shared" si="0"/>
        <v>453.333333333333</v>
      </c>
      <c r="G36" s="10">
        <f t="shared" si="1"/>
        <v>589.333333333333</v>
      </c>
      <c r="H36" s="11">
        <v>715.9</v>
      </c>
      <c r="I36" s="20">
        <f t="shared" si="2"/>
        <v>0.214762443438914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79797.8</v>
      </c>
      <c r="I37" s="20">
        <f t="shared" si="2"/>
        <v>81.9498960498961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1808.36</v>
      </c>
      <c r="I38" s="20">
        <f t="shared" si="2"/>
        <v>2.53655801825293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247.05</v>
      </c>
      <c r="I39" s="20">
        <f t="shared" si="2"/>
        <v>1.95396572339578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86.228</v>
      </c>
      <c r="I40" s="20">
        <f t="shared" si="2"/>
        <v>0.554591346153846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127.058</v>
      </c>
      <c r="I41" s="20">
        <f t="shared" si="2"/>
        <v>0.867584517393434</v>
      </c>
    </row>
    <row r="42" spans="1:9">
      <c r="A42" s="7">
        <v>602008</v>
      </c>
      <c r="B42" s="7" t="s">
        <v>49</v>
      </c>
      <c r="C42" s="7">
        <v>235</v>
      </c>
      <c r="D42" s="7">
        <v>235</v>
      </c>
      <c r="E42" s="7">
        <v>230</v>
      </c>
      <c r="F42" s="9">
        <f t="shared" si="0"/>
        <v>233.333333333333</v>
      </c>
      <c r="G42" s="10">
        <f t="shared" si="1"/>
        <v>303.333333333333</v>
      </c>
      <c r="H42" s="11">
        <v>1669.44</v>
      </c>
      <c r="I42" s="20">
        <f t="shared" si="2"/>
        <v>4.50364835164835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338.116</v>
      </c>
      <c r="I43" s="20">
        <f t="shared" si="2"/>
        <v>1.67214963119073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816.72</v>
      </c>
      <c r="I44" s="20">
        <f t="shared" si="2"/>
        <v>1.69248351648352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234.792</v>
      </c>
      <c r="I45" s="20">
        <f t="shared" si="2"/>
        <v>0.0771922312280165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400.9</v>
      </c>
      <c r="I46" s="20">
        <f t="shared" si="2"/>
        <v>-0.0511242603550296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576.1</v>
      </c>
      <c r="I47" s="20">
        <f t="shared" si="2"/>
        <v>0.161101780315754</v>
      </c>
    </row>
    <row r="48" spans="1:9">
      <c r="A48" s="7">
        <v>602014</v>
      </c>
      <c r="B48" s="7" t="s">
        <v>55</v>
      </c>
      <c r="C48" s="7">
        <v>242</v>
      </c>
      <c r="D48" s="7">
        <v>245</v>
      </c>
      <c r="E48" s="7">
        <v>240</v>
      </c>
      <c r="F48" s="9">
        <f t="shared" si="0"/>
        <v>242.333333333333</v>
      </c>
      <c r="G48" s="10">
        <f t="shared" si="1"/>
        <v>315.033333333333</v>
      </c>
      <c r="H48" s="11">
        <v>448.28</v>
      </c>
      <c r="I48" s="20">
        <f t="shared" si="2"/>
        <v>0.422960533276902</v>
      </c>
    </row>
    <row r="49" spans="1:9">
      <c r="A49" s="7">
        <v>602015</v>
      </c>
      <c r="B49" s="7" t="s">
        <v>56</v>
      </c>
      <c r="C49" s="7">
        <v>223</v>
      </c>
      <c r="D49" s="7">
        <v>222</v>
      </c>
      <c r="E49" s="7">
        <v>220</v>
      </c>
      <c r="F49" s="9">
        <f t="shared" si="0"/>
        <v>221.666666666667</v>
      </c>
      <c r="G49" s="10">
        <f t="shared" si="1"/>
        <v>288.166666666667</v>
      </c>
      <c r="H49" s="11">
        <v>806.3</v>
      </c>
      <c r="I49" s="20">
        <f t="shared" si="2"/>
        <v>1.79803354540197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1103.12</v>
      </c>
      <c r="I50" s="20">
        <f t="shared" si="2"/>
        <v>4.2596312778131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835.36</v>
      </c>
      <c r="I51" s="20">
        <f t="shared" si="2"/>
        <v>0.255865697820095</v>
      </c>
    </row>
    <row r="52" spans="1:9">
      <c r="A52" s="7">
        <v>602018</v>
      </c>
      <c r="B52" s="7" t="s">
        <v>59</v>
      </c>
      <c r="C52" s="7">
        <v>355</v>
      </c>
      <c r="D52" s="7">
        <v>355</v>
      </c>
      <c r="E52" s="7">
        <v>350</v>
      </c>
      <c r="F52" s="9">
        <f t="shared" si="0"/>
        <v>353.333333333333</v>
      </c>
      <c r="G52" s="10">
        <f t="shared" si="1"/>
        <v>459.333333333333</v>
      </c>
      <c r="H52" s="11">
        <v>1672.04</v>
      </c>
      <c r="I52" s="20">
        <f t="shared" si="2"/>
        <v>2.64014513788099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1023.46</v>
      </c>
      <c r="I53" s="20">
        <f t="shared" si="2"/>
        <v>1.02211538461538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220.296</v>
      </c>
      <c r="I54" s="20">
        <f t="shared" si="2"/>
        <v>0.504069185252617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1099.96</v>
      </c>
      <c r="I55" s="20">
        <f t="shared" si="2"/>
        <v>1.24634445200817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747.3</v>
      </c>
      <c r="I56" s="20">
        <f t="shared" si="2"/>
        <v>0.0949450549450549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1006.38</v>
      </c>
      <c r="I57" s="20">
        <f t="shared" si="2"/>
        <v>0.219115687462144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328.312</v>
      </c>
      <c r="I58" s="20">
        <f t="shared" si="2"/>
        <v>2.44383216783217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574.66</v>
      </c>
      <c r="I59" s="20">
        <f t="shared" si="2"/>
        <v>0.452506529614964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376.778</v>
      </c>
      <c r="I60" s="20">
        <f t="shared" si="2"/>
        <v>1.22945562130177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1386.728</v>
      </c>
      <c r="I61" s="21">
        <f t="shared" si="2"/>
        <v>1.77068531468531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308.9</v>
      </c>
      <c r="I62" s="21">
        <f t="shared" si="2"/>
        <v>1.29950372208437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328.78</v>
      </c>
      <c r="I63" s="20">
        <f t="shared" si="2"/>
        <v>0.0239177826222359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186.442</v>
      </c>
      <c r="I64" s="20">
        <f t="shared" si="2"/>
        <v>1.54586253982704</v>
      </c>
    </row>
    <row r="65" spans="1:9">
      <c r="A65" s="7">
        <v>605001</v>
      </c>
      <c r="B65" s="7" t="s">
        <v>72</v>
      </c>
      <c r="C65" s="7">
        <v>115</v>
      </c>
      <c r="D65" s="7">
        <v>120</v>
      </c>
      <c r="E65" s="7">
        <v>110</v>
      </c>
      <c r="F65" s="9">
        <f t="shared" si="0"/>
        <v>115</v>
      </c>
      <c r="G65" s="10">
        <f t="shared" si="1"/>
        <v>149.5</v>
      </c>
      <c r="H65" s="9">
        <v>904.62</v>
      </c>
      <c r="I65" s="20">
        <f t="shared" si="2"/>
        <v>5.05096989966555</v>
      </c>
    </row>
    <row r="66" spans="1:9">
      <c r="A66" s="7">
        <v>605002</v>
      </c>
      <c r="B66" s="7" t="s">
        <v>73</v>
      </c>
      <c r="C66" s="7">
        <v>30</v>
      </c>
      <c r="D66" s="7">
        <v>30</v>
      </c>
      <c r="E66" s="7">
        <v>29</v>
      </c>
      <c r="F66" s="9">
        <f t="shared" si="0"/>
        <v>29.6666666666667</v>
      </c>
      <c r="G66" s="10">
        <f t="shared" si="1"/>
        <v>38.5666666666667</v>
      </c>
      <c r="H66" s="9">
        <v>131.092</v>
      </c>
      <c r="I66" s="20">
        <f t="shared" si="2"/>
        <v>2.39910112359551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1310.66</v>
      </c>
      <c r="I67" s="20">
        <f t="shared" ref="I67:I130" si="5">(H67-G67)/G67</f>
        <v>-0.271180722891566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60.576</v>
      </c>
      <c r="I68" s="20">
        <f t="shared" si="5"/>
        <v>0.248131868131868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282.456</v>
      </c>
      <c r="I69" s="20">
        <f t="shared" si="5"/>
        <v>-0.383328724255876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3054.74</v>
      </c>
      <c r="I70" s="20">
        <f t="shared" si="5"/>
        <v>-0.0131037379252415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2829.56</v>
      </c>
      <c r="I71" s="20">
        <f t="shared" si="5"/>
        <v>0.410314005648779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2957.34</v>
      </c>
      <c r="I72" s="20">
        <f t="shared" si="5"/>
        <v>1.0072443438914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2768.22</v>
      </c>
      <c r="I73" s="20">
        <f t="shared" si="5"/>
        <v>1.028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121.23</v>
      </c>
      <c r="I74" s="20">
        <f t="shared" si="5"/>
        <v>1.5666196189132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299.474</v>
      </c>
      <c r="I75" s="20">
        <f t="shared" si="5"/>
        <v>5.22607068607069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472.15</v>
      </c>
      <c r="I76" s="20">
        <f t="shared" si="5"/>
        <v>7.25437062937063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1671.334</v>
      </c>
      <c r="I77" s="20">
        <f t="shared" si="5"/>
        <v>9.17658209864015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299.544</v>
      </c>
      <c r="I78" s="20">
        <f t="shared" si="5"/>
        <v>2.88345721694036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121.788</v>
      </c>
      <c r="I79" s="20">
        <f t="shared" si="5"/>
        <v>0.824995004995005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980.18</v>
      </c>
      <c r="I80" s="20">
        <f t="shared" si="5"/>
        <v>-0.0767535321821037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445.91</v>
      </c>
      <c r="I81" s="20">
        <f t="shared" si="5"/>
        <v>-0.0454331382902812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3898</v>
      </c>
      <c r="I82" s="20">
        <f t="shared" si="5"/>
        <v>-0.228526190790342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5903</v>
      </c>
      <c r="I83" s="20">
        <f t="shared" si="5"/>
        <v>-0.321598222494637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813.962</v>
      </c>
      <c r="I84" s="20">
        <f t="shared" si="5"/>
        <v>-0.0560935446463085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3471.48</v>
      </c>
      <c r="I85" s="20">
        <f t="shared" si="5"/>
        <v>0.719121822383625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30569.52</v>
      </c>
      <c r="I86" s="20">
        <f t="shared" si="5"/>
        <v>16.6362615384615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8018.14</v>
      </c>
      <c r="I87" s="20">
        <f t="shared" si="5"/>
        <v>3.01375271149675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117180.4</v>
      </c>
      <c r="I88" s="20">
        <f t="shared" si="5"/>
        <v>30.0823342175066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3095.56</v>
      </c>
      <c r="I89" s="20">
        <f t="shared" si="5"/>
        <v>2.11947598253275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2780.48</v>
      </c>
      <c r="I90" s="20">
        <f t="shared" si="5"/>
        <v>0.385851470343911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218.914</v>
      </c>
      <c r="I91" s="20">
        <f t="shared" si="5"/>
        <v>9.79457593688363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91.142</v>
      </c>
      <c r="I92" s="20">
        <f t="shared" si="5"/>
        <v>1.26158808933002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502.478</v>
      </c>
      <c r="I93" s="20">
        <f t="shared" si="5"/>
        <v>-0.339279421433268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95.45</v>
      </c>
      <c r="I94" s="20">
        <f t="shared" si="5"/>
        <v>1.39423076923077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59.056</v>
      </c>
      <c r="I95" s="21">
        <f t="shared" si="5"/>
        <v>3.65129955368863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86.378</v>
      </c>
      <c r="I96" s="20">
        <f t="shared" si="5"/>
        <v>0.935280059746079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5201.7</v>
      </c>
      <c r="I97" s="20">
        <f t="shared" si="5"/>
        <v>1.43487283507567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6693.64</v>
      </c>
      <c r="I98" s="20">
        <f t="shared" si="5"/>
        <v>2.0407207752877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4634.12</v>
      </c>
      <c r="I99" s="20">
        <f t="shared" si="5"/>
        <v>4.4561852433281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2703.38</v>
      </c>
      <c r="I100" s="20">
        <f t="shared" si="5"/>
        <v>1.43694110576923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30644.48</v>
      </c>
      <c r="I101" s="20">
        <f t="shared" si="5"/>
        <v>15.8376263736264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12724.66</v>
      </c>
      <c r="I102" s="20">
        <f t="shared" si="5"/>
        <v>12.7217757009346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4770.4</v>
      </c>
      <c r="I103" s="20">
        <f t="shared" si="5"/>
        <v>0.528974358974359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1252.016</v>
      </c>
      <c r="I104" s="20">
        <f t="shared" si="5"/>
        <v>4.83690442890443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86.192</v>
      </c>
      <c r="I105" s="20">
        <f t="shared" si="5"/>
        <v>1.35948535450315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170310.4</v>
      </c>
      <c r="I106" s="20">
        <f t="shared" si="5"/>
        <v>102.427368421053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5639.64</v>
      </c>
      <c r="I107" s="20">
        <f t="shared" si="5"/>
        <v>3.48777718832891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406.664</v>
      </c>
      <c r="I108" s="20">
        <f t="shared" si="5"/>
        <v>4.10030100334448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232.83</v>
      </c>
      <c r="I109" s="20">
        <f t="shared" si="5"/>
        <v>-0.375232558139535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2663.14</v>
      </c>
      <c r="I110" s="20">
        <f t="shared" si="5"/>
        <v>0.179598405433338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112.766</v>
      </c>
      <c r="I111" s="20">
        <f t="shared" si="5"/>
        <v>-0.168596706807569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258.076</v>
      </c>
      <c r="I112" s="20">
        <f t="shared" si="5"/>
        <v>4.13413793103448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141.86</v>
      </c>
      <c r="I113" s="20">
        <f t="shared" si="5"/>
        <v>2.04246496997426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123.99</v>
      </c>
      <c r="I114" s="20">
        <f t="shared" si="5"/>
        <v>2.84068146618482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5154.28</v>
      </c>
      <c r="I115" s="20">
        <f t="shared" si="5"/>
        <v>1.67291961970614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3255.64</v>
      </c>
      <c r="I116" s="20">
        <f t="shared" si="5"/>
        <v>0.982325959001421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475.254</v>
      </c>
      <c r="I117" s="20">
        <f t="shared" si="5"/>
        <v>0.687292307692308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231.952</v>
      </c>
      <c r="I118" s="20">
        <f t="shared" si="5"/>
        <v>-0.254493250482109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435.09</v>
      </c>
      <c r="I119" s="20">
        <f t="shared" si="5"/>
        <v>0.154084880636605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39.338</v>
      </c>
      <c r="I120" s="20">
        <f t="shared" si="5"/>
        <v>0.120740740740741</v>
      </c>
    </row>
    <row r="121" spans="1:9">
      <c r="A121" s="7">
        <v>701002</v>
      </c>
      <c r="B121" s="7" t="s">
        <v>128</v>
      </c>
      <c r="C121" s="7">
        <v>315</v>
      </c>
      <c r="D121" s="7">
        <v>315</v>
      </c>
      <c r="E121" s="7">
        <v>310</v>
      </c>
      <c r="F121" s="9">
        <f t="shared" si="3"/>
        <v>313.333333333333</v>
      </c>
      <c r="G121" s="10">
        <f t="shared" si="4"/>
        <v>407.333333333333</v>
      </c>
      <c r="H121" s="11">
        <v>500.04</v>
      </c>
      <c r="I121" s="20">
        <f t="shared" si="5"/>
        <v>0.22759410801964</v>
      </c>
    </row>
    <row r="122" spans="1:9">
      <c r="A122" s="7">
        <v>701003</v>
      </c>
      <c r="B122" s="7" t="s">
        <v>129</v>
      </c>
      <c r="C122" s="7">
        <v>70</v>
      </c>
      <c r="D122" s="7">
        <v>70</v>
      </c>
      <c r="E122" s="7">
        <v>68</v>
      </c>
      <c r="F122" s="9">
        <f t="shared" si="3"/>
        <v>69.3333333333333</v>
      </c>
      <c r="G122" s="10">
        <f t="shared" si="4"/>
        <v>90.1333333333333</v>
      </c>
      <c r="H122" s="9">
        <v>105.058</v>
      </c>
      <c r="I122" s="20">
        <f t="shared" si="5"/>
        <v>0.165584319526627</v>
      </c>
    </row>
    <row r="123" spans="1:9">
      <c r="A123" s="7">
        <v>901004</v>
      </c>
      <c r="B123" s="7" t="s">
        <v>130</v>
      </c>
      <c r="C123" s="7">
        <v>98</v>
      </c>
      <c r="D123" s="7">
        <v>98</v>
      </c>
      <c r="E123" s="7">
        <v>95</v>
      </c>
      <c r="F123" s="9">
        <f t="shared" si="3"/>
        <v>97</v>
      </c>
      <c r="G123" s="10">
        <f t="shared" si="4"/>
        <v>126.1</v>
      </c>
      <c r="H123" s="9">
        <v>137.336</v>
      </c>
      <c r="I123" s="20">
        <f t="shared" si="5"/>
        <v>0.0891038858049165</v>
      </c>
    </row>
    <row r="124" spans="1:9">
      <c r="A124" s="7">
        <v>701005</v>
      </c>
      <c r="B124" s="7" t="s">
        <v>131</v>
      </c>
      <c r="C124" s="7">
        <v>40</v>
      </c>
      <c r="D124" s="7">
        <v>40</v>
      </c>
      <c r="E124" s="7">
        <v>38</v>
      </c>
      <c r="F124" s="9">
        <f t="shared" si="3"/>
        <v>39.3333333333333</v>
      </c>
      <c r="G124" s="10">
        <f t="shared" si="4"/>
        <v>51.1333333333333</v>
      </c>
      <c r="H124" s="9">
        <v>74.77</v>
      </c>
      <c r="I124" s="20">
        <f t="shared" si="5"/>
        <v>0.4622555410691</v>
      </c>
    </row>
    <row r="125" spans="1:9">
      <c r="A125" s="7">
        <v>701006</v>
      </c>
      <c r="B125" s="7" t="s">
        <v>132</v>
      </c>
      <c r="C125" s="7">
        <v>255</v>
      </c>
      <c r="D125" s="7">
        <v>255</v>
      </c>
      <c r="E125" s="7">
        <v>250</v>
      </c>
      <c r="F125" s="9">
        <f t="shared" si="3"/>
        <v>253.333333333333</v>
      </c>
      <c r="G125" s="10">
        <f t="shared" si="4"/>
        <v>329.333333333333</v>
      </c>
      <c r="H125" s="11">
        <v>328.54</v>
      </c>
      <c r="I125" s="20">
        <f t="shared" si="5"/>
        <v>-0.00240890688259115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86.218</v>
      </c>
      <c r="I126" s="20">
        <f t="shared" si="5"/>
        <v>0.117778738115817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85.448</v>
      </c>
      <c r="I127" s="20">
        <f t="shared" si="5"/>
        <v>0.0716722408026757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1225.16</v>
      </c>
      <c r="I128" s="20">
        <f t="shared" si="5"/>
        <v>1.61786324786325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915.36</v>
      </c>
      <c r="I129" s="20">
        <f t="shared" si="5"/>
        <v>2.84067132867133</v>
      </c>
    </row>
    <row r="130" spans="1:9">
      <c r="A130" s="7">
        <v>701011</v>
      </c>
      <c r="B130" s="7" t="s">
        <v>137</v>
      </c>
      <c r="C130" s="7">
        <v>135</v>
      </c>
      <c r="D130" s="7">
        <v>135</v>
      </c>
      <c r="E130" s="7">
        <v>130</v>
      </c>
      <c r="F130" s="9">
        <f t="shared" si="3"/>
        <v>133.333333333333</v>
      </c>
      <c r="G130" s="10">
        <f t="shared" si="4"/>
        <v>173.333333333333</v>
      </c>
      <c r="H130" s="11">
        <v>463.34</v>
      </c>
      <c r="I130" s="20">
        <f t="shared" si="5"/>
        <v>1.67311538461538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4271</v>
      </c>
      <c r="I131" s="20">
        <f t="shared" ref="I131:I177" si="8">(H131-G131)/G131</f>
        <v>0.296009710210894</v>
      </c>
    </row>
    <row r="132" spans="1:9">
      <c r="A132" s="7">
        <v>801001</v>
      </c>
      <c r="B132" s="8" t="s">
        <v>139</v>
      </c>
      <c r="C132" s="7">
        <v>23000</v>
      </c>
      <c r="D132" s="7">
        <v>22500</v>
      </c>
      <c r="E132" s="7">
        <v>22000</v>
      </c>
      <c r="F132" s="9">
        <f t="shared" si="6"/>
        <v>22500</v>
      </c>
      <c r="G132" s="10">
        <f t="shared" si="7"/>
        <v>29250</v>
      </c>
      <c r="H132" s="12">
        <v>21884</v>
      </c>
      <c r="I132" s="20">
        <f t="shared" si="8"/>
        <v>-0.25182905982906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14892</v>
      </c>
      <c r="I133" s="20">
        <f t="shared" si="8"/>
        <v>-0.114274385408406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12350</v>
      </c>
      <c r="I134" s="20">
        <f t="shared" si="8"/>
        <v>-0.313253012048193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93424</v>
      </c>
      <c r="I135" s="20">
        <f t="shared" si="8"/>
        <v>16.9661538461538</v>
      </c>
    </row>
    <row r="136" spans="1:9">
      <c r="A136" s="7">
        <v>802002</v>
      </c>
      <c r="B136" s="7" t="s">
        <v>143</v>
      </c>
      <c r="C136" s="7">
        <v>2300</v>
      </c>
      <c r="D136" s="7">
        <v>2300</v>
      </c>
      <c r="E136" s="7">
        <v>2250</v>
      </c>
      <c r="F136" s="9">
        <f t="shared" si="6"/>
        <v>2283.33333333333</v>
      </c>
      <c r="G136" s="10">
        <f t="shared" si="7"/>
        <v>2968.33333333333</v>
      </c>
      <c r="H136" s="12">
        <v>9036.4</v>
      </c>
      <c r="I136" s="20">
        <f t="shared" si="8"/>
        <v>2.04426726558113</v>
      </c>
    </row>
    <row r="137" spans="1:9">
      <c r="A137" s="7">
        <v>802003</v>
      </c>
      <c r="B137" s="7" t="s">
        <v>144</v>
      </c>
      <c r="C137" s="7">
        <v>4850</v>
      </c>
      <c r="D137" s="7">
        <v>4850</v>
      </c>
      <c r="E137" s="7">
        <v>4800</v>
      </c>
      <c r="F137" s="9">
        <f t="shared" si="6"/>
        <v>4833.33333333333</v>
      </c>
      <c r="G137" s="10">
        <f t="shared" si="7"/>
        <v>6283.33333333333</v>
      </c>
      <c r="H137" s="12">
        <v>4112.8</v>
      </c>
      <c r="I137" s="20">
        <f t="shared" si="8"/>
        <v>-0.345442970822281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6079.4</v>
      </c>
      <c r="I138" s="20">
        <f t="shared" si="8"/>
        <v>0.348979289940828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2212.64</v>
      </c>
      <c r="I139" s="20">
        <f t="shared" si="8"/>
        <v>-0.189509157509158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7540.96</v>
      </c>
      <c r="I140" s="20">
        <f t="shared" si="8"/>
        <v>1.54790854825994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2503.8</v>
      </c>
      <c r="I141" s="20">
        <f t="shared" si="8"/>
        <v>-0.0305369127516779</v>
      </c>
    </row>
    <row r="142" spans="1:9">
      <c r="A142" s="7">
        <v>802008</v>
      </c>
      <c r="B142" s="7" t="s">
        <v>149</v>
      </c>
      <c r="C142" s="7">
        <v>810</v>
      </c>
      <c r="D142" s="7">
        <v>820</v>
      </c>
      <c r="E142" s="7">
        <v>800</v>
      </c>
      <c r="F142" s="9">
        <f t="shared" si="6"/>
        <v>810</v>
      </c>
      <c r="G142" s="10">
        <f t="shared" si="7"/>
        <v>1053</v>
      </c>
      <c r="H142" s="11">
        <v>1866.76</v>
      </c>
      <c r="I142" s="20">
        <f t="shared" si="8"/>
        <v>0.772801519468186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8048.6</v>
      </c>
      <c r="I143" s="20">
        <f t="shared" si="8"/>
        <v>2.76748322671244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8342.6</v>
      </c>
      <c r="I144" s="20">
        <f t="shared" si="8"/>
        <v>-0.286957264957265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5754</v>
      </c>
      <c r="I145" s="20">
        <f t="shared" si="8"/>
        <v>-0.204882542607094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15093.6</v>
      </c>
      <c r="I146" s="20">
        <f t="shared" si="8"/>
        <v>0.666573426573426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6029.8</v>
      </c>
      <c r="I147" s="20">
        <f t="shared" si="8"/>
        <v>-0.226948717948718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5318.54</v>
      </c>
      <c r="I148" s="20">
        <f t="shared" si="8"/>
        <v>0.888239053254438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1352.84</v>
      </c>
      <c r="I149" s="20">
        <f t="shared" si="8"/>
        <v>-0.273967799642218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3655.8</v>
      </c>
      <c r="I150" s="20">
        <f t="shared" si="8"/>
        <v>0.683924458774758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7344.02</v>
      </c>
      <c r="I151" s="20">
        <f t="shared" si="8"/>
        <v>1.88717861354999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8357.8</v>
      </c>
      <c r="I152" s="20">
        <f t="shared" si="8"/>
        <v>0.968084772370486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8867.5</v>
      </c>
      <c r="I153" s="20">
        <f t="shared" si="8"/>
        <v>2.62185159972771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5464.7</v>
      </c>
      <c r="I154" s="20">
        <f t="shared" si="8"/>
        <v>0.519379054680259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16152.8</v>
      </c>
      <c r="I155" s="20">
        <f t="shared" si="8"/>
        <v>3.28456233421751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10315.8</v>
      </c>
      <c r="I156" s="20">
        <f t="shared" si="8"/>
        <v>1.78103882099209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1754.82</v>
      </c>
      <c r="I157" s="20">
        <f t="shared" si="8"/>
        <v>-0.283259360108918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4512.94</v>
      </c>
      <c r="I158" s="20">
        <f t="shared" si="8"/>
        <v>1.63657643622201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3801.3</v>
      </c>
      <c r="I159" s="20">
        <f t="shared" si="8"/>
        <v>0.63052616528453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4370</v>
      </c>
      <c r="I160" s="20">
        <f t="shared" si="8"/>
        <v>1.14110730034297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491.96</v>
      </c>
      <c r="I161" s="20">
        <f t="shared" si="8"/>
        <v>-0.0617418944691672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6706.94</v>
      </c>
      <c r="I162" s="20">
        <f t="shared" si="8"/>
        <v>2.40166018596788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3446.4</v>
      </c>
      <c r="I163" s="20">
        <f t="shared" si="8"/>
        <v>0.217952644598893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1823.7</v>
      </c>
      <c r="I164" s="20">
        <f t="shared" si="8"/>
        <v>0.370859433725883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4034.74</v>
      </c>
      <c r="I165" s="20">
        <f t="shared" si="8"/>
        <v>1.69882274247492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1986.58</v>
      </c>
      <c r="I166" s="20">
        <f t="shared" si="8"/>
        <v>2.71207723450638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2920.42</v>
      </c>
      <c r="I167" s="20">
        <f t="shared" si="8"/>
        <v>1.58711353905212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830.92</v>
      </c>
      <c r="I168" s="20">
        <f t="shared" si="8"/>
        <v>0.0535756551141168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1234.24</v>
      </c>
      <c r="I169" s="20">
        <f t="shared" si="8"/>
        <v>1.99815384615385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520.828</v>
      </c>
      <c r="I170" s="20">
        <f t="shared" si="8"/>
        <v>0.483840455840456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399.82</v>
      </c>
      <c r="I171" s="20">
        <f t="shared" si="8"/>
        <v>-0.243720050441362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591.04</v>
      </c>
      <c r="I172" s="20">
        <f t="shared" si="8"/>
        <v>0.726504381694255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393.84</v>
      </c>
      <c r="I173" s="20">
        <f t="shared" si="8"/>
        <v>-0.0911384615384616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532.9</v>
      </c>
      <c r="I174" s="20">
        <f t="shared" si="8"/>
        <v>0.684615384615384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1285.96</v>
      </c>
      <c r="I175" s="20">
        <f t="shared" si="8"/>
        <v>-0.375242105263158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1514.2</v>
      </c>
      <c r="I176" s="20">
        <f t="shared" si="8"/>
        <v>0.566954122111073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855.44</v>
      </c>
      <c r="I177" s="20">
        <f t="shared" si="8"/>
        <v>-0.487248751248751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2016-03-03T07:15:06Z</dcterms:created>
  <dcterms:modified xsi:type="dcterms:W3CDTF">2016-03-03T07:47:50Z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