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<sst xmlns="http://schemas.openxmlformats.org/spreadsheetml/2006/main" count="185">
  <si>
    <t>南京文交所挂牌藏品2016年3月1日市场采集表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</si>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</sst>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top" wrapText="1"/>
    </xf>
    <xf numFmtId="177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6" max="8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43</v>
      </c>
      <c r="D3" s="7">
        <v>43</v>
      </c>
      <c r="E3" s="7">
        <v>42</v>
      </c>
      <c r="F3" s="9">
        <f t="shared" ref="F3:F66" si="0">(D3+C3+E3)/3</f>
        <v>42.6666666666667</v>
      </c>
      <c r="G3" s="10">
        <f t="shared" ref="G3:G66" si="1">F3*1.3</f>
        <v>55.4666666666667</v>
      </c>
      <c r="H3" s="9">
        <v>50.6588</v>
      </c>
      <c r="I3" s="20">
        <f t="shared" ref="I3:I66" si="2">(H3-G3)/G3</f>
        <v>-0.0866802884615385</v>
      </c>
    </row>
    <row r="4" spans="1:9">
      <c r="A4" s="7">
        <v>501002</v>
      </c>
      <c r="B4" s="8" t="s">
        <v>11</v>
      </c>
      <c r="C4" s="7">
        <v>285</v>
      </c>
      <c r="D4" s="7">
        <v>280</v>
      </c>
      <c r="E4" s="7">
        <v>278</v>
      </c>
      <c r="F4" s="9">
        <f t="shared" si="0"/>
        <v>281</v>
      </c>
      <c r="G4" s="10">
        <f t="shared" si="1"/>
        <v>365.3</v>
      </c>
      <c r="H4" s="11">
        <v>1036.744</v>
      </c>
      <c r="I4" s="20">
        <f t="shared" si="2"/>
        <v>1.83806186695866</v>
      </c>
    </row>
    <row r="5" spans="1:9">
      <c r="A5" s="7">
        <v>501003</v>
      </c>
      <c r="B5" s="8" t="s">
        <v>12</v>
      </c>
      <c r="C5" s="7">
        <v>78</v>
      </c>
      <c r="D5" s="7">
        <v>78</v>
      </c>
      <c r="E5" s="7">
        <v>75</v>
      </c>
      <c r="F5" s="9">
        <f t="shared" si="0"/>
        <v>77</v>
      </c>
      <c r="G5" s="10">
        <f t="shared" si="1"/>
        <v>100.1</v>
      </c>
      <c r="H5" s="9">
        <v>82.666</v>
      </c>
      <c r="I5" s="20">
        <f t="shared" si="2"/>
        <v>-0.174165834165834</v>
      </c>
    </row>
    <row r="6" spans="1:9">
      <c r="A6" s="7">
        <v>501004</v>
      </c>
      <c r="B6" s="8" t="s">
        <v>13</v>
      </c>
      <c r="C6" s="7">
        <v>98</v>
      </c>
      <c r="D6" s="7">
        <v>98</v>
      </c>
      <c r="E6" s="7">
        <v>95</v>
      </c>
      <c r="F6" s="9">
        <f t="shared" si="0"/>
        <v>97</v>
      </c>
      <c r="G6" s="10">
        <f t="shared" si="1"/>
        <v>126.1</v>
      </c>
      <c r="H6" s="9">
        <v>125.4124</v>
      </c>
      <c r="I6" s="20">
        <f t="shared" si="2"/>
        <v>-0.00545281522601113</v>
      </c>
    </row>
    <row r="7" spans="1:9">
      <c r="A7" s="7">
        <v>501005</v>
      </c>
      <c r="B7" s="8" t="s">
        <v>14</v>
      </c>
      <c r="C7" s="7">
        <v>15.5</v>
      </c>
      <c r="D7" s="7">
        <v>15.5</v>
      </c>
      <c r="E7" s="7">
        <v>15</v>
      </c>
      <c r="F7" s="9">
        <f t="shared" si="0"/>
        <v>15.3333333333333</v>
      </c>
      <c r="G7" s="10">
        <f t="shared" si="1"/>
        <v>19.9333333333333</v>
      </c>
      <c r="H7" s="9">
        <v>38.412</v>
      </c>
      <c r="I7" s="20">
        <f t="shared" si="2"/>
        <v>0.927023411371237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3793.56</v>
      </c>
      <c r="I8" s="20">
        <f t="shared" si="2"/>
        <v>0.519855769230769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158.686</v>
      </c>
      <c r="I9" s="20">
        <f t="shared" si="2"/>
        <v>-0.0512993224392189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106.3696</v>
      </c>
      <c r="I10" s="20">
        <f t="shared" si="2"/>
        <v>0.00601765447667078</v>
      </c>
    </row>
    <row r="11" spans="1:9">
      <c r="A11" s="7">
        <v>503001</v>
      </c>
      <c r="B11" s="7" t="s">
        <v>18</v>
      </c>
      <c r="C11" s="7">
        <v>385</v>
      </c>
      <c r="D11" s="7">
        <v>385</v>
      </c>
      <c r="E11" s="7">
        <v>380</v>
      </c>
      <c r="F11" s="9">
        <f t="shared" si="0"/>
        <v>383.333333333333</v>
      </c>
      <c r="G11" s="10">
        <f t="shared" si="1"/>
        <v>498.333333333333</v>
      </c>
      <c r="H11" s="11">
        <v>494.088</v>
      </c>
      <c r="I11" s="20">
        <f t="shared" si="2"/>
        <v>-0.00851906354515042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3910.56</v>
      </c>
      <c r="I12" s="20">
        <f t="shared" si="2"/>
        <v>1.03710366383053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1488.096</v>
      </c>
      <c r="I13" s="20">
        <f t="shared" si="2"/>
        <v>0.107763771712159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394.892</v>
      </c>
      <c r="I14" s="20">
        <f t="shared" si="2"/>
        <v>-0.074833268254588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5051.32</v>
      </c>
      <c r="I15" s="20">
        <f t="shared" si="2"/>
        <v>-0.146015215553677</v>
      </c>
    </row>
    <row r="16" spans="1:9">
      <c r="A16" s="7">
        <v>601001</v>
      </c>
      <c r="B16" s="8" t="s">
        <v>23</v>
      </c>
      <c r="C16" s="7">
        <v>65</v>
      </c>
      <c r="D16" s="7">
        <v>62</v>
      </c>
      <c r="E16" s="7">
        <v>60</v>
      </c>
      <c r="F16" s="9">
        <f t="shared" si="0"/>
        <v>62.3333333333333</v>
      </c>
      <c r="G16" s="10">
        <f t="shared" si="1"/>
        <v>81.0333333333333</v>
      </c>
      <c r="H16" s="9">
        <v>139.5924</v>
      </c>
      <c r="I16" s="20">
        <f t="shared" si="2"/>
        <v>0.722654051830522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119.4036</v>
      </c>
      <c r="I17" s="20">
        <f t="shared" si="2"/>
        <v>0.133937321937322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3073.352</v>
      </c>
      <c r="I18" s="20">
        <f t="shared" si="2"/>
        <v>2.77252700490998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1370.612</v>
      </c>
      <c r="I19" s="20">
        <f t="shared" si="2"/>
        <v>3.08122679900744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577.5648</v>
      </c>
      <c r="I20" s="20">
        <f t="shared" si="2"/>
        <v>3.72638952536825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2105.804</v>
      </c>
      <c r="I21" s="20">
        <f t="shared" si="2"/>
        <v>-0.166458371816862</v>
      </c>
    </row>
    <row r="22" spans="1:9">
      <c r="A22" s="7">
        <v>601007</v>
      </c>
      <c r="B22" s="8" t="s">
        <v>29</v>
      </c>
      <c r="C22" s="7">
        <v>55</v>
      </c>
      <c r="D22" s="7">
        <v>55</v>
      </c>
      <c r="E22" s="7">
        <v>50</v>
      </c>
      <c r="F22" s="9">
        <f t="shared" si="0"/>
        <v>53.3333333333333</v>
      </c>
      <c r="G22" s="10">
        <f t="shared" si="1"/>
        <v>69.3333333333333</v>
      </c>
      <c r="H22" s="9">
        <v>336.2228</v>
      </c>
      <c r="I22" s="20">
        <f t="shared" si="2"/>
        <v>3.84936730769231</v>
      </c>
    </row>
    <row r="23" spans="1:9">
      <c r="A23" s="7">
        <v>601008</v>
      </c>
      <c r="B23" s="8" t="s">
        <v>30</v>
      </c>
      <c r="C23" s="7">
        <v>53</v>
      </c>
      <c r="D23" s="7">
        <v>52</v>
      </c>
      <c r="E23" s="7">
        <v>52</v>
      </c>
      <c r="F23" s="9">
        <f t="shared" si="0"/>
        <v>52.3333333333333</v>
      </c>
      <c r="G23" s="10">
        <f t="shared" si="1"/>
        <v>68.0333333333333</v>
      </c>
      <c r="H23" s="9">
        <v>164.918</v>
      </c>
      <c r="I23" s="20">
        <f t="shared" si="2"/>
        <v>1.42407643312102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3582.08</v>
      </c>
      <c r="I24" s="20">
        <f t="shared" si="2"/>
        <v>-0.00525409608442089</v>
      </c>
    </row>
    <row r="25" spans="1:9">
      <c r="A25" s="7">
        <v>601010</v>
      </c>
      <c r="B25" s="8" t="s">
        <v>32</v>
      </c>
      <c r="C25" s="7">
        <v>45</v>
      </c>
      <c r="D25" s="7">
        <v>45</v>
      </c>
      <c r="E25" s="7">
        <v>42.5</v>
      </c>
      <c r="F25" s="9">
        <f t="shared" si="0"/>
        <v>44.1666666666667</v>
      </c>
      <c r="G25" s="10">
        <f t="shared" si="1"/>
        <v>57.4166666666667</v>
      </c>
      <c r="H25" s="9">
        <v>327.2272</v>
      </c>
      <c r="I25" s="20">
        <f t="shared" si="2"/>
        <v>4.69916748911466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4692.788</v>
      </c>
      <c r="I26" s="20">
        <f t="shared" si="2"/>
        <v>1.35424147157191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219.8228</v>
      </c>
      <c r="I27" s="20">
        <f t="shared" si="2"/>
        <v>2.29404795204795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360.144</v>
      </c>
      <c r="I28" s="20">
        <f t="shared" si="2"/>
        <v>0.351384615384616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158.5932</v>
      </c>
      <c r="I29" s="20">
        <f t="shared" si="2"/>
        <v>1.57735427952329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140.1008</v>
      </c>
      <c r="I30" s="20">
        <f t="shared" si="2"/>
        <v>0.766718789407314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226.4664</v>
      </c>
      <c r="I31" s="20">
        <f t="shared" si="2"/>
        <v>0.795927042030135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963.522</v>
      </c>
      <c r="I32" s="20">
        <f t="shared" si="2"/>
        <v>0.544105769230769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370.6604</v>
      </c>
      <c r="I33" s="21">
        <f t="shared" si="2"/>
        <v>-0.293082517482517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661.242</v>
      </c>
      <c r="I34" s="20">
        <f t="shared" si="2"/>
        <v>-0.159260012714558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292.8364</v>
      </c>
      <c r="I35" s="20">
        <f t="shared" si="2"/>
        <v>1.2677057305111</v>
      </c>
    </row>
    <row r="36" spans="1:9">
      <c r="A36" s="7">
        <v>602002</v>
      </c>
      <c r="B36" s="7" t="s">
        <v>43</v>
      </c>
      <c r="C36" s="7">
        <v>455</v>
      </c>
      <c r="D36" s="7">
        <v>455</v>
      </c>
      <c r="E36" s="7">
        <v>450</v>
      </c>
      <c r="F36" s="9">
        <f t="shared" si="0"/>
        <v>453.333333333333</v>
      </c>
      <c r="G36" s="10">
        <f t="shared" si="1"/>
        <v>589.333333333333</v>
      </c>
      <c r="H36" s="11">
        <v>694.72</v>
      </c>
      <c r="I36" s="20">
        <f t="shared" si="2"/>
        <v>0.178823529411765</v>
      </c>
    </row>
    <row r="37" spans="1:9">
      <c r="A37" s="7">
        <v>602003</v>
      </c>
      <c r="B37" s="7" t="s">
        <v>44</v>
      </c>
      <c r="C37" s="7">
        <v>900</v>
      </c>
      <c r="D37" s="7">
        <v>900</v>
      </c>
      <c r="E37" s="7">
        <v>890</v>
      </c>
      <c r="F37" s="9">
        <f t="shared" si="0"/>
        <v>896.666666666667</v>
      </c>
      <c r="G37" s="10">
        <f t="shared" si="1"/>
        <v>1165.66666666667</v>
      </c>
      <c r="H37" s="11">
        <v>78556.44</v>
      </c>
      <c r="I37" s="20">
        <f t="shared" si="2"/>
        <v>66.3918558764655</v>
      </c>
    </row>
    <row r="38" spans="1:9">
      <c r="A38" s="7">
        <v>602004</v>
      </c>
      <c r="B38" s="7" t="s">
        <v>45</v>
      </c>
      <c r="C38" s="7">
        <v>395</v>
      </c>
      <c r="D38" s="7">
        <v>395</v>
      </c>
      <c r="E38" s="7">
        <v>390</v>
      </c>
      <c r="F38" s="9">
        <f t="shared" si="0"/>
        <v>393.333333333333</v>
      </c>
      <c r="G38" s="10">
        <f t="shared" si="1"/>
        <v>511.333333333333</v>
      </c>
      <c r="H38" s="11">
        <v>1712.328</v>
      </c>
      <c r="I38" s="20">
        <f t="shared" si="2"/>
        <v>2.34875097783572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243.1284</v>
      </c>
      <c r="I39" s="20">
        <f t="shared" si="2"/>
        <v>1.90707532881626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85.9936</v>
      </c>
      <c r="I40" s="20">
        <f t="shared" si="2"/>
        <v>0.550365384615385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124.7208</v>
      </c>
      <c r="I41" s="20">
        <f t="shared" si="2"/>
        <v>0.833230769230769</v>
      </c>
    </row>
    <row r="42" spans="1:9">
      <c r="A42" s="7">
        <v>602008</v>
      </c>
      <c r="B42" s="7" t="s">
        <v>49</v>
      </c>
      <c r="C42" s="7">
        <v>235</v>
      </c>
      <c r="D42" s="7">
        <v>235</v>
      </c>
      <c r="E42" s="7">
        <v>230</v>
      </c>
      <c r="F42" s="9">
        <f t="shared" si="0"/>
        <v>233.333333333333</v>
      </c>
      <c r="G42" s="10">
        <f t="shared" si="1"/>
        <v>303.333333333333</v>
      </c>
      <c r="H42" s="11">
        <v>1610.108</v>
      </c>
      <c r="I42" s="20">
        <f t="shared" si="2"/>
        <v>4.30804835164835</v>
      </c>
    </row>
    <row r="43" spans="1:9">
      <c r="A43" s="7">
        <v>602009</v>
      </c>
      <c r="B43" s="7" t="s">
        <v>50</v>
      </c>
      <c r="C43" s="7">
        <v>99</v>
      </c>
      <c r="D43" s="7">
        <v>98</v>
      </c>
      <c r="E43" s="7">
        <v>95</v>
      </c>
      <c r="F43" s="9">
        <f t="shared" si="0"/>
        <v>97.3333333333333</v>
      </c>
      <c r="G43" s="10">
        <f t="shared" si="1"/>
        <v>126.533333333333</v>
      </c>
      <c r="H43" s="9">
        <v>338.9596</v>
      </c>
      <c r="I43" s="20">
        <f t="shared" si="2"/>
        <v>1.67881664910432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770.208</v>
      </c>
      <c r="I44" s="20">
        <f t="shared" si="2"/>
        <v>1.53914725274725</v>
      </c>
    </row>
    <row r="45" spans="1:9">
      <c r="A45" s="7">
        <v>602011</v>
      </c>
      <c r="B45" s="7" t="s">
        <v>52</v>
      </c>
      <c r="C45" s="7">
        <v>170</v>
      </c>
      <c r="D45" s="7">
        <v>168</v>
      </c>
      <c r="E45" s="7">
        <v>165</v>
      </c>
      <c r="F45" s="9">
        <f t="shared" si="0"/>
        <v>167.666666666667</v>
      </c>
      <c r="G45" s="10">
        <f t="shared" si="1"/>
        <v>217.966666666667</v>
      </c>
      <c r="H45" s="9">
        <v>231.6988</v>
      </c>
      <c r="I45" s="20">
        <f t="shared" si="2"/>
        <v>0.0630010705000763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398.664</v>
      </c>
      <c r="I46" s="20">
        <f t="shared" si="2"/>
        <v>-0.0564165680473373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557.62</v>
      </c>
      <c r="I47" s="20">
        <f t="shared" si="2"/>
        <v>0.123856231105139</v>
      </c>
    </row>
    <row r="48" spans="1:9">
      <c r="A48" s="7">
        <v>602014</v>
      </c>
      <c r="B48" s="7" t="s">
        <v>55</v>
      </c>
      <c r="C48" s="7">
        <v>242</v>
      </c>
      <c r="D48" s="7">
        <v>245</v>
      </c>
      <c r="E48" s="7">
        <v>240</v>
      </c>
      <c r="F48" s="9">
        <f t="shared" si="0"/>
        <v>242.333333333333</v>
      </c>
      <c r="G48" s="10">
        <f t="shared" si="1"/>
        <v>315.033333333333</v>
      </c>
      <c r="H48" s="11">
        <v>419.24</v>
      </c>
      <c r="I48" s="20">
        <f t="shared" si="2"/>
        <v>0.330779811660142</v>
      </c>
    </row>
    <row r="49" spans="1:9">
      <c r="A49" s="7">
        <v>602015</v>
      </c>
      <c r="B49" s="7" t="s">
        <v>56</v>
      </c>
      <c r="C49" s="7">
        <v>223</v>
      </c>
      <c r="D49" s="7">
        <v>222</v>
      </c>
      <c r="E49" s="7">
        <v>220</v>
      </c>
      <c r="F49" s="9">
        <f t="shared" si="0"/>
        <v>221.666666666667</v>
      </c>
      <c r="G49" s="10">
        <f t="shared" si="1"/>
        <v>288.166666666667</v>
      </c>
      <c r="H49" s="11">
        <v>789.904</v>
      </c>
      <c r="I49" s="20">
        <f t="shared" si="2"/>
        <v>1.74113591671486</v>
      </c>
    </row>
    <row r="50" spans="1:9">
      <c r="A50" s="7">
        <v>602016</v>
      </c>
      <c r="B50" s="7" t="s">
        <v>57</v>
      </c>
      <c r="C50" s="7">
        <v>162</v>
      </c>
      <c r="D50" s="7">
        <v>162</v>
      </c>
      <c r="E50" s="7">
        <v>160</v>
      </c>
      <c r="F50" s="9">
        <f t="shared" si="0"/>
        <v>161.333333333333</v>
      </c>
      <c r="G50" s="10">
        <f t="shared" si="1"/>
        <v>209.733333333333</v>
      </c>
      <c r="H50" s="11">
        <v>1050.564</v>
      </c>
      <c r="I50" s="20">
        <f t="shared" si="2"/>
        <v>4.00904640813732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830.544</v>
      </c>
      <c r="I51" s="20">
        <f t="shared" si="2"/>
        <v>0.248625407166124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1668.728</v>
      </c>
      <c r="I52" s="20">
        <f t="shared" si="2"/>
        <v>2.63293468795356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1005.848</v>
      </c>
      <c r="I53" s="20">
        <f t="shared" si="2"/>
        <v>0.98731822971549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215.4812</v>
      </c>
      <c r="I54" s="20">
        <f t="shared" si="2"/>
        <v>0.471196176604461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1085.172</v>
      </c>
      <c r="I55" s="20">
        <f t="shared" si="2"/>
        <v>1.21614431586113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742.288</v>
      </c>
      <c r="I56" s="20">
        <f t="shared" si="2"/>
        <v>0.0876014652014651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990.376</v>
      </c>
      <c r="I57" s="20">
        <f t="shared" si="2"/>
        <v>0.199728649303452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324.74</v>
      </c>
      <c r="I58" s="20">
        <f t="shared" si="2"/>
        <v>2.40636363636364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563.324</v>
      </c>
      <c r="I59" s="20">
        <f t="shared" si="2"/>
        <v>0.423853736624821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373.0424</v>
      </c>
      <c r="I60" s="20">
        <f t="shared" si="2"/>
        <v>1.20735147928994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1345.2944</v>
      </c>
      <c r="I61" s="21">
        <f t="shared" si="2"/>
        <v>1.6879008991009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308.356</v>
      </c>
      <c r="I62" s="21">
        <f t="shared" si="2"/>
        <v>1.2954540942928</v>
      </c>
    </row>
    <row r="63" spans="1:9">
      <c r="A63" s="7">
        <v>602029</v>
      </c>
      <c r="B63" s="7" t="s">
        <v>70</v>
      </c>
      <c r="C63" s="7">
        <v>248</v>
      </c>
      <c r="D63" s="7">
        <v>248</v>
      </c>
      <c r="E63" s="7">
        <v>245</v>
      </c>
      <c r="F63" s="9">
        <f t="shared" si="0"/>
        <v>247</v>
      </c>
      <c r="G63" s="10">
        <f t="shared" si="1"/>
        <v>321.1</v>
      </c>
      <c r="H63" s="9">
        <v>326.8384</v>
      </c>
      <c r="I63" s="20">
        <f t="shared" si="2"/>
        <v>0.0178710682030519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184.4896</v>
      </c>
      <c r="I64" s="20">
        <f t="shared" si="2"/>
        <v>1.51920254893036</v>
      </c>
    </row>
    <row r="65" spans="1:9">
      <c r="A65" s="7">
        <v>605001</v>
      </c>
      <c r="B65" s="7" t="s">
        <v>72</v>
      </c>
      <c r="C65" s="7">
        <v>128</v>
      </c>
      <c r="D65" s="7">
        <v>130</v>
      </c>
      <c r="E65" s="7">
        <v>125</v>
      </c>
      <c r="F65" s="9">
        <f t="shared" si="0"/>
        <v>127.666666666667</v>
      </c>
      <c r="G65" s="10">
        <f t="shared" si="1"/>
        <v>165.966666666667</v>
      </c>
      <c r="H65" s="9">
        <v>916.2448</v>
      </c>
      <c r="I65" s="20">
        <f t="shared" si="2"/>
        <v>4.52065555332396</v>
      </c>
    </row>
    <row r="66" spans="1:9">
      <c r="A66" s="7">
        <v>605002</v>
      </c>
      <c r="B66" s="7" t="s">
        <v>73</v>
      </c>
      <c r="C66" s="7">
        <v>36</v>
      </c>
      <c r="D66" s="7">
        <v>36</v>
      </c>
      <c r="E66" s="7">
        <v>35</v>
      </c>
      <c r="F66" s="9">
        <f t="shared" si="0"/>
        <v>35.6666666666667</v>
      </c>
      <c r="G66" s="10">
        <f t="shared" si="1"/>
        <v>46.3666666666667</v>
      </c>
      <c r="H66" s="9">
        <v>131.4648</v>
      </c>
      <c r="I66" s="20">
        <f t="shared" si="2"/>
        <v>1.83532997843278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1277.54</v>
      </c>
      <c r="I67" s="20">
        <f t="shared" ref="I67:I130" si="5">(H67-G67)/G67</f>
        <v>-0.289597775718258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60.0688</v>
      </c>
      <c r="I68" s="20">
        <f t="shared" si="5"/>
        <v>0.237681318681318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278.3432</v>
      </c>
      <c r="I69" s="20">
        <f t="shared" si="5"/>
        <v>-0.392307983407321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2992.676</v>
      </c>
      <c r="I70" s="20">
        <f t="shared" si="5"/>
        <v>-0.0331547830581851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2817.14</v>
      </c>
      <c r="I71" s="20">
        <f t="shared" si="5"/>
        <v>0.404123608572853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2953.016</v>
      </c>
      <c r="I72" s="20">
        <f t="shared" si="5"/>
        <v>1.00430950226244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2701.196</v>
      </c>
      <c r="I73" s="20">
        <f t="shared" si="5"/>
        <v>0.978898168498168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119.1016</v>
      </c>
      <c r="I74" s="20">
        <f t="shared" si="5"/>
        <v>1.52155822159492</v>
      </c>
    </row>
    <row r="75" spans="1:9">
      <c r="A75" s="7">
        <v>605011</v>
      </c>
      <c r="B75" s="7" t="s">
        <v>82</v>
      </c>
      <c r="C75" s="7">
        <v>38</v>
      </c>
      <c r="D75" s="7">
        <v>38</v>
      </c>
      <c r="E75" s="7">
        <v>36</v>
      </c>
      <c r="F75" s="9">
        <f t="shared" si="3"/>
        <v>37.3333333333333</v>
      </c>
      <c r="G75" s="10">
        <f t="shared" si="4"/>
        <v>48.5333333333333</v>
      </c>
      <c r="H75" s="9">
        <v>298.3292</v>
      </c>
      <c r="I75" s="20">
        <f t="shared" si="5"/>
        <v>5.14689285714286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466.3908</v>
      </c>
      <c r="I76" s="20">
        <f t="shared" si="5"/>
        <v>7.15368531468531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1674.2888</v>
      </c>
      <c r="I77" s="20">
        <f t="shared" si="5"/>
        <v>9.19457357418307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297.8876</v>
      </c>
      <c r="I78" s="20">
        <f t="shared" si="5"/>
        <v>2.8619827139153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119.318</v>
      </c>
      <c r="I79" s="20">
        <f t="shared" si="5"/>
        <v>0.787982017982018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985.012</v>
      </c>
      <c r="I80" s="20">
        <f t="shared" si="5"/>
        <v>-0.0722021978021979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435.5144</v>
      </c>
      <c r="I81" s="20">
        <f t="shared" si="5"/>
        <v>-0.0676871699728842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3841.6</v>
      </c>
      <c r="I82" s="20">
        <f t="shared" si="5"/>
        <v>-0.239688613273519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5817.52</v>
      </c>
      <c r="I83" s="20">
        <f t="shared" si="5"/>
        <v>-0.33142200429053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802.422</v>
      </c>
      <c r="I84" s="20">
        <f t="shared" si="5"/>
        <v>-0.0694758407421725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3355.032</v>
      </c>
      <c r="I85" s="20">
        <f t="shared" si="5"/>
        <v>0.661455265764279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28212.876</v>
      </c>
      <c r="I86" s="20">
        <f t="shared" si="5"/>
        <v>15.2766592307692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7853.852</v>
      </c>
      <c r="I87" s="20">
        <f t="shared" si="5"/>
        <v>2.93151276489237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114344.48</v>
      </c>
      <c r="I88" s="20">
        <f t="shared" si="5"/>
        <v>29.330100795756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2949.008</v>
      </c>
      <c r="I89" s="20">
        <f t="shared" si="5"/>
        <v>1.97179173664763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2626.32</v>
      </c>
      <c r="I90" s="20">
        <f t="shared" si="5"/>
        <v>0.309014786509387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212.4392</v>
      </c>
      <c r="I91" s="20">
        <f t="shared" si="5"/>
        <v>9.4753057199211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91.0432</v>
      </c>
      <c r="I92" s="20">
        <f t="shared" si="5"/>
        <v>1.2591364764268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484.1904</v>
      </c>
      <c r="I93" s="20">
        <f t="shared" si="5"/>
        <v>-0.363326232741617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92.624</v>
      </c>
      <c r="I94" s="20">
        <f t="shared" si="5"/>
        <v>1.32334448160535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58.9372</v>
      </c>
      <c r="I95" s="21">
        <f t="shared" si="5"/>
        <v>3.64194276713048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85.7364</v>
      </c>
      <c r="I96" s="20">
        <f t="shared" si="5"/>
        <v>0.920905153099328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5027.848</v>
      </c>
      <c r="I97" s="20">
        <f t="shared" si="5"/>
        <v>1.35349414885318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6411.556</v>
      </c>
      <c r="I98" s="20">
        <f t="shared" si="5"/>
        <v>1.91257843731072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4555.576</v>
      </c>
      <c r="I99" s="20">
        <f t="shared" si="5"/>
        <v>4.36370800627943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2643.428</v>
      </c>
      <c r="I100" s="20">
        <f t="shared" si="5"/>
        <v>1.38289783653846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29965.244</v>
      </c>
      <c r="I101" s="20">
        <f t="shared" si="5"/>
        <v>15.4644197802198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12392.296</v>
      </c>
      <c r="I102" s="20">
        <f t="shared" si="5"/>
        <v>12.3633673616104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4747.96</v>
      </c>
      <c r="I103" s="20">
        <f t="shared" si="5"/>
        <v>0.521782051282051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1234.1728</v>
      </c>
      <c r="I104" s="20">
        <f t="shared" si="5"/>
        <v>4.75371934731935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85.0252</v>
      </c>
      <c r="I105" s="20">
        <f t="shared" si="5"/>
        <v>1.32754448398577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163476.488</v>
      </c>
      <c r="I106" s="20">
        <f t="shared" si="5"/>
        <v>98.2772194331984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5430.024</v>
      </c>
      <c r="I107" s="20">
        <f t="shared" si="5"/>
        <v>3.32097400530504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404.5948</v>
      </c>
      <c r="I108" s="20">
        <f t="shared" si="5"/>
        <v>4.07434949832776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231.1456</v>
      </c>
      <c r="I109" s="20">
        <f t="shared" si="5"/>
        <v>-0.379752415026834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2590.324</v>
      </c>
      <c r="I110" s="20">
        <f t="shared" si="5"/>
        <v>0.147345637088439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111.6984</v>
      </c>
      <c r="I111" s="20">
        <f t="shared" si="5"/>
        <v>-0.176467928237896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250.2612</v>
      </c>
      <c r="I112" s="20">
        <f t="shared" si="5"/>
        <v>3.97867108753316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141.7748</v>
      </c>
      <c r="I113" s="20">
        <f t="shared" si="5"/>
        <v>2.0406376894481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122.9824</v>
      </c>
      <c r="I114" s="20">
        <f t="shared" si="5"/>
        <v>2.80947031491998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4944.524</v>
      </c>
      <c r="I115" s="20">
        <f t="shared" si="5"/>
        <v>1.56414382022472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3169.08</v>
      </c>
      <c r="I116" s="20">
        <f t="shared" si="5"/>
        <v>0.929620458696976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466.18</v>
      </c>
      <c r="I117" s="20">
        <f t="shared" si="5"/>
        <v>0.655076923076923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229.1696</v>
      </c>
      <c r="I118" s="20">
        <f t="shared" si="5"/>
        <v>-0.263436040282837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407.1032</v>
      </c>
      <c r="I119" s="20">
        <f t="shared" si="5"/>
        <v>0.0798493368700266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38.5996</v>
      </c>
      <c r="I120" s="20">
        <f t="shared" si="5"/>
        <v>0.0997037037037037</v>
      </c>
    </row>
    <row r="121" spans="1:9">
      <c r="A121" s="7">
        <v>701002</v>
      </c>
      <c r="B121" s="7" t="s">
        <v>128</v>
      </c>
      <c r="C121" s="7">
        <v>308</v>
      </c>
      <c r="D121" s="7">
        <v>310</v>
      </c>
      <c r="E121" s="7">
        <v>305</v>
      </c>
      <c r="F121" s="9">
        <f t="shared" si="3"/>
        <v>307.666666666667</v>
      </c>
      <c r="G121" s="10">
        <f t="shared" si="4"/>
        <v>399.966666666667</v>
      </c>
      <c r="H121" s="11">
        <v>498.012</v>
      </c>
      <c r="I121" s="20">
        <f t="shared" si="5"/>
        <v>0.245133761146762</v>
      </c>
    </row>
    <row r="122" spans="1:9">
      <c r="A122" s="7">
        <v>701003</v>
      </c>
      <c r="B122" s="7" t="s">
        <v>129</v>
      </c>
      <c r="C122" s="7">
        <v>70</v>
      </c>
      <c r="D122" s="7">
        <v>70</v>
      </c>
      <c r="E122" s="7">
        <v>68</v>
      </c>
      <c r="F122" s="9">
        <f t="shared" si="3"/>
        <v>69.3333333333333</v>
      </c>
      <c r="G122" s="10">
        <f t="shared" si="4"/>
        <v>90.1333333333333</v>
      </c>
      <c r="H122" s="9">
        <v>104.766</v>
      </c>
      <c r="I122" s="20">
        <f t="shared" si="5"/>
        <v>0.162344674556213</v>
      </c>
    </row>
    <row r="123" spans="1:9">
      <c r="A123" s="7">
        <v>901004</v>
      </c>
      <c r="B123" s="7" t="s">
        <v>130</v>
      </c>
      <c r="C123" s="7">
        <v>98</v>
      </c>
      <c r="D123" s="7">
        <v>98</v>
      </c>
      <c r="E123" s="7">
        <v>95</v>
      </c>
      <c r="F123" s="9">
        <f t="shared" si="3"/>
        <v>97</v>
      </c>
      <c r="G123" s="10">
        <f t="shared" si="4"/>
        <v>126.1</v>
      </c>
      <c r="H123" s="9">
        <v>136.4528</v>
      </c>
      <c r="I123" s="20">
        <f t="shared" si="5"/>
        <v>0.0820999206978585</v>
      </c>
    </row>
    <row r="124" spans="1:9">
      <c r="A124" s="7">
        <v>701005</v>
      </c>
      <c r="B124" s="7" t="s">
        <v>131</v>
      </c>
      <c r="C124" s="7">
        <v>38</v>
      </c>
      <c r="D124" s="7">
        <v>38</v>
      </c>
      <c r="E124" s="7">
        <v>35</v>
      </c>
      <c r="F124" s="9">
        <f t="shared" si="3"/>
        <v>37</v>
      </c>
      <c r="G124" s="10">
        <f t="shared" si="4"/>
        <v>48.1</v>
      </c>
      <c r="H124" s="9">
        <v>74.4964</v>
      </c>
      <c r="I124" s="20">
        <f t="shared" si="5"/>
        <v>0.548781704781705</v>
      </c>
    </row>
    <row r="125" spans="1:9">
      <c r="A125" s="7">
        <v>701006</v>
      </c>
      <c r="B125" s="7" t="s">
        <v>132</v>
      </c>
      <c r="C125" s="7">
        <v>255</v>
      </c>
      <c r="D125" s="7">
        <v>255</v>
      </c>
      <c r="E125" s="7">
        <v>250</v>
      </c>
      <c r="F125" s="9">
        <f t="shared" si="3"/>
        <v>253.333333333333</v>
      </c>
      <c r="G125" s="10">
        <f t="shared" si="4"/>
        <v>329.333333333333</v>
      </c>
      <c r="H125" s="11">
        <v>322.636</v>
      </c>
      <c r="I125" s="20">
        <f t="shared" si="5"/>
        <v>-0.0203360323886642</v>
      </c>
    </row>
    <row r="126" spans="1:9">
      <c r="A126" s="7">
        <v>701007</v>
      </c>
      <c r="B126" s="7" t="s">
        <v>133</v>
      </c>
      <c r="C126" s="7">
        <v>59</v>
      </c>
      <c r="D126" s="7">
        <v>60</v>
      </c>
      <c r="E126" s="7">
        <v>58</v>
      </c>
      <c r="F126" s="9">
        <f t="shared" si="3"/>
        <v>59</v>
      </c>
      <c r="G126" s="10">
        <f t="shared" si="4"/>
        <v>76.7</v>
      </c>
      <c r="H126" s="9">
        <v>85.3136</v>
      </c>
      <c r="I126" s="20">
        <f t="shared" si="5"/>
        <v>0.112302477183833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85.3</v>
      </c>
      <c r="I127" s="20">
        <f t="shared" si="5"/>
        <v>0.0698160535117056</v>
      </c>
    </row>
    <row r="128" spans="1:9">
      <c r="A128" s="7">
        <v>701009</v>
      </c>
      <c r="B128" s="7" t="s">
        <v>135</v>
      </c>
      <c r="C128" s="7">
        <v>360</v>
      </c>
      <c r="D128" s="7">
        <v>360</v>
      </c>
      <c r="E128" s="7">
        <v>358</v>
      </c>
      <c r="F128" s="9">
        <f t="shared" si="3"/>
        <v>359.333333333333</v>
      </c>
      <c r="G128" s="10">
        <f t="shared" si="4"/>
        <v>467.133333333333</v>
      </c>
      <c r="H128" s="11">
        <v>1219.464</v>
      </c>
      <c r="I128" s="20">
        <f t="shared" si="5"/>
        <v>1.6105266162409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926.68</v>
      </c>
      <c r="I129" s="20">
        <f t="shared" si="5"/>
        <v>2.88816783216783</v>
      </c>
    </row>
    <row r="130" spans="1:9">
      <c r="A130" s="7">
        <v>701011</v>
      </c>
      <c r="B130" s="7" t="s">
        <v>137</v>
      </c>
      <c r="C130" s="7">
        <v>138</v>
      </c>
      <c r="D130" s="7">
        <v>140</v>
      </c>
      <c r="E130" s="7">
        <v>135</v>
      </c>
      <c r="F130" s="9">
        <f t="shared" si="3"/>
        <v>137.666666666667</v>
      </c>
      <c r="G130" s="10">
        <f t="shared" si="4"/>
        <v>178.966666666667</v>
      </c>
      <c r="H130" s="11">
        <v>454.828</v>
      </c>
      <c r="I130" s="20">
        <f t="shared" si="5"/>
        <v>1.54141180853045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4267.584</v>
      </c>
      <c r="I131" s="20">
        <f t="shared" ref="I131:I177" si="8">(H131-G131)/G131</f>
        <v>0.294973145197997</v>
      </c>
    </row>
    <row r="132" spans="1:9">
      <c r="A132" s="7">
        <v>801001</v>
      </c>
      <c r="B132" s="8" t="s">
        <v>139</v>
      </c>
      <c r="C132" s="7">
        <v>23000</v>
      </c>
      <c r="D132" s="7">
        <v>22500</v>
      </c>
      <c r="E132" s="7">
        <v>22000</v>
      </c>
      <c r="F132" s="9">
        <f t="shared" si="6"/>
        <v>22500</v>
      </c>
      <c r="G132" s="10">
        <f t="shared" si="7"/>
        <v>29250</v>
      </c>
      <c r="H132" s="12">
        <v>21582</v>
      </c>
      <c r="I132" s="20">
        <f t="shared" si="8"/>
        <v>-0.262153846153846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14944</v>
      </c>
      <c r="I133" s="20">
        <f t="shared" si="8"/>
        <v>-0.111181601903252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12475.6</v>
      </c>
      <c r="I134" s="20">
        <f t="shared" si="8"/>
        <v>-0.306268767377201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90923.6</v>
      </c>
      <c r="I135" s="20">
        <f t="shared" si="8"/>
        <v>16.4853076923077</v>
      </c>
    </row>
    <row r="136" spans="1:9">
      <c r="A136" s="7">
        <v>802002</v>
      </c>
      <c r="B136" s="7" t="s">
        <v>143</v>
      </c>
      <c r="C136" s="7">
        <v>2300</v>
      </c>
      <c r="D136" s="7">
        <v>2300</v>
      </c>
      <c r="E136" s="7">
        <v>2250</v>
      </c>
      <c r="F136" s="9">
        <f t="shared" si="6"/>
        <v>2283.33333333333</v>
      </c>
      <c r="G136" s="10">
        <f t="shared" si="7"/>
        <v>2968.33333333333</v>
      </c>
      <c r="H136" s="12">
        <v>9066.56</v>
      </c>
      <c r="I136" s="20">
        <f t="shared" si="8"/>
        <v>2.05442784952274</v>
      </c>
    </row>
    <row r="137" spans="1:9">
      <c r="A137" s="7">
        <v>802003</v>
      </c>
      <c r="B137" s="7" t="s">
        <v>144</v>
      </c>
      <c r="C137" s="7">
        <v>4850</v>
      </c>
      <c r="D137" s="7">
        <v>4850</v>
      </c>
      <c r="E137" s="7">
        <v>4800</v>
      </c>
      <c r="F137" s="9">
        <f t="shared" si="6"/>
        <v>4833.33333333333</v>
      </c>
      <c r="G137" s="10">
        <f t="shared" si="7"/>
        <v>6283.33333333333</v>
      </c>
      <c r="H137" s="12">
        <v>4081.8</v>
      </c>
      <c r="I137" s="20">
        <f t="shared" si="8"/>
        <v>-0.350376657824934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5835.96</v>
      </c>
      <c r="I138" s="20">
        <f t="shared" si="8"/>
        <v>0.294961538461538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2207.984</v>
      </c>
      <c r="I139" s="20">
        <f t="shared" si="8"/>
        <v>-0.191214652014652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7431.744</v>
      </c>
      <c r="I140" s="20">
        <f t="shared" si="8"/>
        <v>1.51100709539363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2481</v>
      </c>
      <c r="I141" s="20">
        <f t="shared" si="8"/>
        <v>-0.0393649974186888</v>
      </c>
    </row>
    <row r="142" spans="1:9">
      <c r="A142" s="7">
        <v>802008</v>
      </c>
      <c r="B142" s="7" t="s">
        <v>149</v>
      </c>
      <c r="C142" s="7">
        <v>810</v>
      </c>
      <c r="D142" s="7">
        <v>820</v>
      </c>
      <c r="E142" s="7">
        <v>800</v>
      </c>
      <c r="F142" s="9">
        <f t="shared" si="6"/>
        <v>810</v>
      </c>
      <c r="G142" s="10">
        <f t="shared" si="7"/>
        <v>1053</v>
      </c>
      <c r="H142" s="11">
        <v>1770.36</v>
      </c>
      <c r="I142" s="20">
        <f t="shared" si="8"/>
        <v>0.681253561253561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8258</v>
      </c>
      <c r="I143" s="20">
        <f t="shared" si="8"/>
        <v>2.86550163832111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8270.08</v>
      </c>
      <c r="I144" s="20">
        <f t="shared" si="8"/>
        <v>-0.293155555555556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4312.48</v>
      </c>
      <c r="I145" s="20">
        <f t="shared" si="8"/>
        <v>-0.404079226163058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15749</v>
      </c>
      <c r="I146" s="20">
        <f t="shared" si="8"/>
        <v>0.73894000736106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6032.32</v>
      </c>
      <c r="I147" s="20">
        <f t="shared" si="8"/>
        <v>-0.226625641025641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5752</v>
      </c>
      <c r="I148" s="20">
        <f t="shared" si="8"/>
        <v>1.04213017751479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1333.652</v>
      </c>
      <c r="I149" s="20">
        <f t="shared" si="8"/>
        <v>-0.284265474060823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3686.56</v>
      </c>
      <c r="I150" s="20">
        <f t="shared" si="8"/>
        <v>0.698093044679871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7077.18</v>
      </c>
      <c r="I151" s="20">
        <f t="shared" si="8"/>
        <v>1.78227493120168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8220.96</v>
      </c>
      <c r="I152" s="20">
        <f t="shared" si="8"/>
        <v>0.935861852433281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9010.032</v>
      </c>
      <c r="I153" s="20">
        <f t="shared" si="8"/>
        <v>2.68006752893125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5517.52</v>
      </c>
      <c r="I154" s="20">
        <f t="shared" si="8"/>
        <v>0.534064874884152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16510.24</v>
      </c>
      <c r="I155" s="20">
        <f t="shared" si="8"/>
        <v>3.37937400530504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10268.4</v>
      </c>
      <c r="I156" s="20">
        <f t="shared" si="8"/>
        <v>1.76826024442847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1657.432</v>
      </c>
      <c r="I157" s="20">
        <f t="shared" si="8"/>
        <v>-0.323036623553438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4352.528</v>
      </c>
      <c r="I158" s="20">
        <f t="shared" si="8"/>
        <v>1.54285959104187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3869.48</v>
      </c>
      <c r="I159" s="20">
        <f t="shared" si="8"/>
        <v>0.659771232484987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4152.96</v>
      </c>
      <c r="I160" s="20">
        <f t="shared" si="8"/>
        <v>1.03476727094561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485.296</v>
      </c>
      <c r="I161" s="20">
        <f t="shared" si="8"/>
        <v>-0.0744513668150033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6415.868</v>
      </c>
      <c r="I162" s="20">
        <f t="shared" si="8"/>
        <v>2.25403279797126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3251.88</v>
      </c>
      <c r="I163" s="20">
        <f t="shared" si="8"/>
        <v>0.149209565319826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1746.256</v>
      </c>
      <c r="I164" s="20">
        <f t="shared" si="8"/>
        <v>0.312645452267602</v>
      </c>
    </row>
    <row r="165" spans="1:9">
      <c r="A165" s="7">
        <v>901001</v>
      </c>
      <c r="B165" s="7" t="s">
        <v>172</v>
      </c>
      <c r="C165" s="7">
        <v>1100</v>
      </c>
      <c r="D165" s="7">
        <v>1100</v>
      </c>
      <c r="E165" s="7">
        <v>980</v>
      </c>
      <c r="F165" s="9">
        <f t="shared" si="6"/>
        <v>1060</v>
      </c>
      <c r="G165" s="10">
        <f t="shared" si="7"/>
        <v>1378</v>
      </c>
      <c r="H165" s="11">
        <v>4014.768</v>
      </c>
      <c r="I165" s="20">
        <f t="shared" si="8"/>
        <v>1.91347460087083</v>
      </c>
    </row>
    <row r="166" spans="1:9">
      <c r="A166" s="7">
        <v>901002</v>
      </c>
      <c r="B166" s="7" t="s">
        <v>173</v>
      </c>
      <c r="C166" s="7">
        <v>372</v>
      </c>
      <c r="D166" s="7">
        <v>375</v>
      </c>
      <c r="E166" s="7">
        <v>365</v>
      </c>
      <c r="F166" s="9">
        <f t="shared" si="6"/>
        <v>370.666666666667</v>
      </c>
      <c r="G166" s="10">
        <f t="shared" si="7"/>
        <v>481.866666666667</v>
      </c>
      <c r="H166" s="11">
        <v>1989.896</v>
      </c>
      <c r="I166" s="20">
        <f t="shared" si="8"/>
        <v>3.12955727725512</v>
      </c>
    </row>
    <row r="167" spans="1:9">
      <c r="A167" s="7">
        <v>901003</v>
      </c>
      <c r="B167" s="7" t="s">
        <v>174</v>
      </c>
      <c r="C167" s="7">
        <v>625</v>
      </c>
      <c r="D167" s="7">
        <v>620</v>
      </c>
      <c r="E167" s="7">
        <v>600</v>
      </c>
      <c r="F167" s="9">
        <f t="shared" si="6"/>
        <v>615</v>
      </c>
      <c r="G167" s="10">
        <f t="shared" si="7"/>
        <v>799.5</v>
      </c>
      <c r="H167" s="11">
        <v>2963.104</v>
      </c>
      <c r="I167" s="20">
        <f t="shared" si="8"/>
        <v>2.70619637273296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833.876</v>
      </c>
      <c r="I168" s="20">
        <f t="shared" si="8"/>
        <v>0.0573237531699073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1246.868</v>
      </c>
      <c r="I169" s="20">
        <f t="shared" si="8"/>
        <v>2.02882914979757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523.4752</v>
      </c>
      <c r="I170" s="20">
        <f t="shared" si="8"/>
        <v>0.491382336182336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396.144</v>
      </c>
      <c r="I171" s="20">
        <f t="shared" si="8"/>
        <v>-0.250673392181589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592.272</v>
      </c>
      <c r="I172" s="20">
        <f t="shared" si="8"/>
        <v>0.730103213242454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391.648</v>
      </c>
      <c r="I173" s="20">
        <f t="shared" si="8"/>
        <v>-0.096196923076923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529.248</v>
      </c>
      <c r="I174" s="20">
        <f t="shared" si="8"/>
        <v>0.673070600632244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1276.496</v>
      </c>
      <c r="I175" s="20">
        <f t="shared" si="8"/>
        <v>-0.37984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1519.512</v>
      </c>
      <c r="I176" s="20">
        <f t="shared" si="8"/>
        <v>0.57245119006554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845.824</v>
      </c>
      <c r="I177" s="20">
        <f t="shared" si="8"/>
        <v>-0.493012587412587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2016-03-01T07:33:58Z</dcterms:created>
  <dcterms:modified xsi:type="dcterms:W3CDTF">2016-03-01T08:14:09Z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