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90" windowWidth="27795" windowHeight="120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72" i="1" l="1"/>
  <c r="G172" i="1"/>
  <c r="E172" i="1"/>
  <c r="H171" i="1"/>
  <c r="G171" i="1"/>
  <c r="E171" i="1"/>
  <c r="H170" i="1"/>
  <c r="G170" i="1"/>
  <c r="E170" i="1"/>
  <c r="J169" i="1"/>
  <c r="H169" i="1"/>
  <c r="G169" i="1"/>
  <c r="E169" i="1"/>
  <c r="H168" i="1"/>
  <c r="G168" i="1"/>
  <c r="E168" i="1"/>
  <c r="H167" i="1"/>
  <c r="G167" i="1"/>
  <c r="E167" i="1"/>
  <c r="H166" i="1"/>
  <c r="G166" i="1"/>
  <c r="E166" i="1"/>
  <c r="H165" i="1"/>
  <c r="G165" i="1"/>
  <c r="E165" i="1"/>
  <c r="H164" i="1"/>
  <c r="G164" i="1"/>
  <c r="E164" i="1"/>
  <c r="H163" i="1"/>
  <c r="G163" i="1"/>
  <c r="E163" i="1"/>
  <c r="H162" i="1"/>
  <c r="G162" i="1"/>
  <c r="E162" i="1"/>
  <c r="H161" i="1"/>
  <c r="G161" i="1"/>
  <c r="E161" i="1"/>
  <c r="H160" i="1"/>
  <c r="G160" i="1"/>
  <c r="E160" i="1"/>
  <c r="H159" i="1"/>
  <c r="G159" i="1"/>
  <c r="E159" i="1"/>
  <c r="H158" i="1"/>
  <c r="G158" i="1"/>
  <c r="E158" i="1"/>
  <c r="H157" i="1"/>
  <c r="G157" i="1"/>
  <c r="E157" i="1"/>
  <c r="H156" i="1"/>
  <c r="G156" i="1"/>
  <c r="E156" i="1"/>
  <c r="H155" i="1"/>
  <c r="G155" i="1"/>
  <c r="E155" i="1"/>
  <c r="H154" i="1"/>
  <c r="G154" i="1"/>
  <c r="E154" i="1"/>
  <c r="H153" i="1"/>
  <c r="G153" i="1"/>
  <c r="E153" i="1"/>
  <c r="H152" i="1"/>
  <c r="G152" i="1"/>
  <c r="E152" i="1"/>
  <c r="H151" i="1"/>
  <c r="G151" i="1"/>
  <c r="E151" i="1"/>
  <c r="H150" i="1"/>
  <c r="G150" i="1"/>
  <c r="E150" i="1"/>
  <c r="H149" i="1"/>
  <c r="G149" i="1"/>
  <c r="E149" i="1"/>
  <c r="H148" i="1"/>
  <c r="G148" i="1"/>
  <c r="E148" i="1"/>
  <c r="H147" i="1"/>
  <c r="G147" i="1"/>
  <c r="E147" i="1"/>
  <c r="H146" i="1"/>
  <c r="G146" i="1"/>
  <c r="E146" i="1"/>
  <c r="H145" i="1"/>
  <c r="G145" i="1"/>
  <c r="E145" i="1"/>
  <c r="H144" i="1"/>
  <c r="G144" i="1"/>
  <c r="E144" i="1"/>
  <c r="H143" i="1"/>
  <c r="G143" i="1"/>
  <c r="E143" i="1"/>
  <c r="H142" i="1"/>
  <c r="G142" i="1"/>
  <c r="E142" i="1"/>
  <c r="H141" i="1"/>
  <c r="G141" i="1"/>
  <c r="E141" i="1"/>
  <c r="H140" i="1"/>
  <c r="G140" i="1"/>
  <c r="E140" i="1"/>
  <c r="H139" i="1"/>
  <c r="G139" i="1"/>
  <c r="E139" i="1"/>
  <c r="H138" i="1"/>
  <c r="G138" i="1"/>
  <c r="E138" i="1"/>
  <c r="H137" i="1"/>
  <c r="G137" i="1"/>
  <c r="E137" i="1"/>
  <c r="H136" i="1"/>
  <c r="G136" i="1"/>
  <c r="E136" i="1"/>
  <c r="H135" i="1"/>
  <c r="G135" i="1"/>
  <c r="E135" i="1"/>
  <c r="H134" i="1"/>
  <c r="G134" i="1"/>
  <c r="E134" i="1"/>
  <c r="H133" i="1"/>
  <c r="G133" i="1"/>
  <c r="E133" i="1"/>
  <c r="H132" i="1"/>
  <c r="G132" i="1"/>
  <c r="E132" i="1"/>
  <c r="H131" i="1"/>
  <c r="G131" i="1"/>
  <c r="E131" i="1"/>
  <c r="H130" i="1"/>
  <c r="G130" i="1"/>
  <c r="E130" i="1"/>
  <c r="J129" i="1"/>
  <c r="H129" i="1"/>
  <c r="G129" i="1"/>
  <c r="E129" i="1"/>
  <c r="H128" i="1"/>
  <c r="G128" i="1"/>
  <c r="E128" i="1"/>
  <c r="J127" i="1"/>
  <c r="H127" i="1"/>
  <c r="G127" i="1"/>
  <c r="E127" i="1"/>
  <c r="H126" i="1"/>
  <c r="G126" i="1"/>
  <c r="E126" i="1"/>
  <c r="H125" i="1"/>
  <c r="G125" i="1"/>
  <c r="E125" i="1"/>
  <c r="H124" i="1"/>
  <c r="G124" i="1"/>
  <c r="E124" i="1"/>
  <c r="H123" i="1"/>
  <c r="G123" i="1"/>
  <c r="E123" i="1"/>
  <c r="J122" i="1"/>
  <c r="H122" i="1"/>
  <c r="G122" i="1"/>
  <c r="E122" i="1"/>
  <c r="H121" i="1"/>
  <c r="G121" i="1"/>
  <c r="E121" i="1"/>
  <c r="H120" i="1"/>
  <c r="G120" i="1"/>
  <c r="E120" i="1"/>
  <c r="H119" i="1"/>
  <c r="G119" i="1"/>
  <c r="E119" i="1"/>
  <c r="J118" i="1"/>
  <c r="H118" i="1"/>
  <c r="G118" i="1"/>
  <c r="E118" i="1"/>
  <c r="J117" i="1"/>
  <c r="H117" i="1"/>
  <c r="G117" i="1"/>
  <c r="E117" i="1"/>
  <c r="H116" i="1"/>
  <c r="G116" i="1"/>
  <c r="E116" i="1"/>
  <c r="J115" i="1"/>
  <c r="H115" i="1"/>
  <c r="G115" i="1"/>
  <c r="E115" i="1"/>
  <c r="H114" i="1"/>
  <c r="G114" i="1"/>
  <c r="E114" i="1"/>
  <c r="H113" i="1"/>
  <c r="G113" i="1"/>
  <c r="E113" i="1"/>
  <c r="H112" i="1"/>
  <c r="G112" i="1"/>
  <c r="E112" i="1"/>
  <c r="H111" i="1"/>
  <c r="G111" i="1"/>
  <c r="E111" i="1"/>
  <c r="H110" i="1"/>
  <c r="G110" i="1"/>
  <c r="E110" i="1"/>
  <c r="J109" i="1"/>
  <c r="H109" i="1"/>
  <c r="G109" i="1"/>
  <c r="E109" i="1"/>
  <c r="J108" i="1"/>
  <c r="H108" i="1"/>
  <c r="G108" i="1"/>
  <c r="E108" i="1"/>
  <c r="J107" i="1"/>
  <c r="H107" i="1"/>
  <c r="G107" i="1"/>
  <c r="E107" i="1"/>
  <c r="H106" i="1"/>
  <c r="G106" i="1"/>
  <c r="E106" i="1"/>
  <c r="H105" i="1"/>
  <c r="G105" i="1"/>
  <c r="E105" i="1"/>
  <c r="H104" i="1"/>
  <c r="G104" i="1"/>
  <c r="E104" i="1"/>
  <c r="H103" i="1"/>
  <c r="G103" i="1"/>
  <c r="E103" i="1"/>
  <c r="H102" i="1"/>
  <c r="G102" i="1"/>
  <c r="E102" i="1"/>
  <c r="H101" i="1"/>
  <c r="G101" i="1"/>
  <c r="E101" i="1"/>
  <c r="H100" i="1"/>
  <c r="G100" i="1"/>
  <c r="E100" i="1"/>
  <c r="H99" i="1"/>
  <c r="G99" i="1"/>
  <c r="E99" i="1"/>
  <c r="J98" i="1"/>
  <c r="H98" i="1"/>
  <c r="G98" i="1"/>
  <c r="E98" i="1"/>
  <c r="H97" i="1"/>
  <c r="G97" i="1"/>
  <c r="E97" i="1"/>
  <c r="H96" i="1"/>
  <c r="G96" i="1"/>
  <c r="E96" i="1"/>
  <c r="H95" i="1"/>
  <c r="G95" i="1"/>
  <c r="E95" i="1"/>
  <c r="H94" i="1"/>
  <c r="G94" i="1"/>
  <c r="E94" i="1"/>
  <c r="H93" i="1"/>
  <c r="G93" i="1"/>
  <c r="E93" i="1"/>
  <c r="H92" i="1"/>
  <c r="G92" i="1"/>
  <c r="E92" i="1"/>
  <c r="H91" i="1"/>
  <c r="G91" i="1"/>
  <c r="E91" i="1"/>
  <c r="J90" i="1"/>
  <c r="H90" i="1"/>
  <c r="G90" i="1"/>
  <c r="E90" i="1"/>
  <c r="H89" i="1"/>
  <c r="G89" i="1"/>
  <c r="E89" i="1"/>
  <c r="H88" i="1"/>
  <c r="G88" i="1"/>
  <c r="E88" i="1"/>
  <c r="H87" i="1"/>
  <c r="G87" i="1"/>
  <c r="E87" i="1"/>
  <c r="H86" i="1"/>
  <c r="G86" i="1"/>
  <c r="E86" i="1"/>
  <c r="H85" i="1"/>
  <c r="G85" i="1"/>
  <c r="E85" i="1"/>
  <c r="H84" i="1"/>
  <c r="G84" i="1"/>
  <c r="E84" i="1"/>
  <c r="H83" i="1"/>
  <c r="G83" i="1"/>
  <c r="E83" i="1"/>
  <c r="H82" i="1"/>
  <c r="G82" i="1"/>
  <c r="E82" i="1"/>
  <c r="H81" i="1"/>
  <c r="G81" i="1"/>
  <c r="E81" i="1"/>
  <c r="H80" i="1"/>
  <c r="G80" i="1"/>
  <c r="E80" i="1"/>
  <c r="H79" i="1"/>
  <c r="G79" i="1"/>
  <c r="E79" i="1"/>
  <c r="H78" i="1"/>
  <c r="G78" i="1"/>
  <c r="E78" i="1"/>
  <c r="H77" i="1"/>
  <c r="G77" i="1"/>
  <c r="E77" i="1"/>
  <c r="H76" i="1"/>
  <c r="G76" i="1"/>
  <c r="E76" i="1"/>
  <c r="H75" i="1"/>
  <c r="G75" i="1"/>
  <c r="E75" i="1"/>
  <c r="H74" i="1"/>
  <c r="G74" i="1"/>
  <c r="E74" i="1"/>
  <c r="H73" i="1"/>
  <c r="G73" i="1"/>
  <c r="E73" i="1"/>
  <c r="H72" i="1"/>
  <c r="G72" i="1"/>
  <c r="E72" i="1"/>
  <c r="H71" i="1"/>
  <c r="G71" i="1"/>
  <c r="E71" i="1"/>
  <c r="H70" i="1"/>
  <c r="G70" i="1"/>
  <c r="E70" i="1"/>
  <c r="H69" i="1"/>
  <c r="G69" i="1"/>
  <c r="E69" i="1"/>
  <c r="H68" i="1"/>
  <c r="G68" i="1"/>
  <c r="E68" i="1"/>
  <c r="H67" i="1"/>
  <c r="G67" i="1"/>
  <c r="E67" i="1"/>
  <c r="H66" i="1"/>
  <c r="G66" i="1"/>
  <c r="E66" i="1"/>
  <c r="H65" i="1"/>
  <c r="G65" i="1"/>
  <c r="E65" i="1"/>
  <c r="H64" i="1"/>
  <c r="G64" i="1"/>
  <c r="E64" i="1"/>
  <c r="H63" i="1"/>
  <c r="G63" i="1"/>
  <c r="E63" i="1"/>
  <c r="J62" i="1"/>
  <c r="H62" i="1"/>
  <c r="G62" i="1"/>
  <c r="E62" i="1"/>
  <c r="H61" i="1"/>
  <c r="G61" i="1"/>
  <c r="E61" i="1"/>
  <c r="J60" i="1"/>
  <c r="H60" i="1"/>
  <c r="G60" i="1"/>
  <c r="E60" i="1"/>
  <c r="H59" i="1"/>
  <c r="G59" i="1"/>
  <c r="E59" i="1"/>
  <c r="H58" i="1"/>
  <c r="G58" i="1"/>
  <c r="E58" i="1"/>
  <c r="H57" i="1"/>
  <c r="G57" i="1"/>
  <c r="E57" i="1"/>
  <c r="J56" i="1"/>
  <c r="H56" i="1"/>
  <c r="G56" i="1"/>
  <c r="E56" i="1"/>
  <c r="H55" i="1"/>
  <c r="G55" i="1"/>
  <c r="E55" i="1"/>
  <c r="H54" i="1"/>
  <c r="G54" i="1"/>
  <c r="E54" i="1"/>
  <c r="H53" i="1"/>
  <c r="G53" i="1"/>
  <c r="E53" i="1"/>
  <c r="J52" i="1"/>
  <c r="H52" i="1"/>
  <c r="G52" i="1"/>
  <c r="E52" i="1"/>
  <c r="H51" i="1"/>
  <c r="G51" i="1"/>
  <c r="E51" i="1"/>
  <c r="J50" i="1"/>
  <c r="H50" i="1"/>
  <c r="G50" i="1"/>
  <c r="E50" i="1"/>
  <c r="J49" i="1"/>
  <c r="H49" i="1"/>
  <c r="G49" i="1"/>
  <c r="E49" i="1"/>
  <c r="H48" i="1"/>
  <c r="G48" i="1"/>
  <c r="E48" i="1"/>
  <c r="H47" i="1"/>
  <c r="G47" i="1"/>
  <c r="E47" i="1"/>
  <c r="H46" i="1"/>
  <c r="G46" i="1"/>
  <c r="E46" i="1"/>
  <c r="H45" i="1"/>
  <c r="G45" i="1"/>
  <c r="E45" i="1"/>
  <c r="H44" i="1"/>
  <c r="G44" i="1"/>
  <c r="E44" i="1"/>
  <c r="J43" i="1"/>
  <c r="H43" i="1"/>
  <c r="G43" i="1"/>
  <c r="E43" i="1"/>
  <c r="H42" i="1"/>
  <c r="G42" i="1"/>
  <c r="E42" i="1"/>
  <c r="H41" i="1"/>
  <c r="G41" i="1"/>
  <c r="E41" i="1"/>
  <c r="H40" i="1"/>
  <c r="G40" i="1"/>
  <c r="E40" i="1"/>
  <c r="H39" i="1"/>
  <c r="G39" i="1"/>
  <c r="E39" i="1"/>
  <c r="H38" i="1"/>
  <c r="G38" i="1"/>
  <c r="E38" i="1"/>
  <c r="H37" i="1"/>
  <c r="G37" i="1"/>
  <c r="E37" i="1"/>
  <c r="H36" i="1"/>
  <c r="G36" i="1"/>
  <c r="E36" i="1"/>
  <c r="H35" i="1"/>
  <c r="G35" i="1"/>
  <c r="E35" i="1"/>
  <c r="H34" i="1"/>
  <c r="G34" i="1"/>
  <c r="E34" i="1"/>
  <c r="H33" i="1"/>
  <c r="G33" i="1"/>
  <c r="E33" i="1"/>
  <c r="H32" i="1"/>
  <c r="G32" i="1"/>
  <c r="E32" i="1"/>
  <c r="J31" i="1"/>
  <c r="H31" i="1"/>
  <c r="G31" i="1"/>
  <c r="E31" i="1"/>
  <c r="J30" i="1"/>
  <c r="H30" i="1"/>
  <c r="G30" i="1"/>
  <c r="E30" i="1"/>
  <c r="H29" i="1"/>
  <c r="G29" i="1"/>
  <c r="E29" i="1"/>
  <c r="J28" i="1"/>
  <c r="H28" i="1"/>
  <c r="G28" i="1"/>
  <c r="E28" i="1"/>
  <c r="H27" i="1"/>
  <c r="G27" i="1"/>
  <c r="E27" i="1"/>
  <c r="J26" i="1"/>
  <c r="H26" i="1"/>
  <c r="G26" i="1"/>
  <c r="E26" i="1"/>
  <c r="H25" i="1"/>
  <c r="G25" i="1"/>
  <c r="E25" i="1"/>
  <c r="J24" i="1"/>
  <c r="H24" i="1"/>
  <c r="G24" i="1"/>
  <c r="E24" i="1"/>
  <c r="H23" i="1"/>
  <c r="G23" i="1"/>
  <c r="E23" i="1"/>
  <c r="J22" i="1"/>
  <c r="H22" i="1"/>
  <c r="G22" i="1"/>
  <c r="E22" i="1"/>
  <c r="H21" i="1"/>
  <c r="G21" i="1"/>
  <c r="E21" i="1"/>
  <c r="H20" i="1"/>
  <c r="G20" i="1"/>
  <c r="E20" i="1"/>
  <c r="H19" i="1"/>
  <c r="G19" i="1"/>
  <c r="E19" i="1"/>
  <c r="H18" i="1"/>
  <c r="G18" i="1"/>
  <c r="E18" i="1"/>
  <c r="H17" i="1"/>
  <c r="G17" i="1"/>
  <c r="E17" i="1"/>
  <c r="H16" i="1"/>
  <c r="G16" i="1"/>
  <c r="E16" i="1"/>
  <c r="H15" i="1"/>
  <c r="G15" i="1"/>
  <c r="E15" i="1"/>
  <c r="H14" i="1"/>
  <c r="G14" i="1"/>
  <c r="E14" i="1"/>
  <c r="H13" i="1"/>
  <c r="G13" i="1"/>
  <c r="E13" i="1"/>
  <c r="H12" i="1"/>
  <c r="G12" i="1"/>
  <c r="E12" i="1"/>
  <c r="H11" i="1"/>
  <c r="G11" i="1"/>
  <c r="E11" i="1"/>
  <c r="H10" i="1"/>
  <c r="G10" i="1"/>
  <c r="E10" i="1"/>
  <c r="H9" i="1"/>
  <c r="G9" i="1"/>
  <c r="E9" i="1"/>
  <c r="H8" i="1"/>
  <c r="G8" i="1"/>
  <c r="E8" i="1"/>
  <c r="H7" i="1"/>
  <c r="G7" i="1"/>
  <c r="E7" i="1"/>
  <c r="H6" i="1"/>
  <c r="G6" i="1"/>
  <c r="E6" i="1"/>
  <c r="H5" i="1"/>
  <c r="G5" i="1"/>
  <c r="E5" i="1"/>
  <c r="H4" i="1"/>
  <c r="G4" i="1"/>
  <c r="E4" i="1"/>
  <c r="H3" i="1"/>
  <c r="H173" i="1" s="1"/>
  <c r="G3" i="1"/>
  <c r="E3" i="1"/>
  <c r="E173" i="1" s="1"/>
</calcChain>
</file>

<file path=xl/sharedStrings.xml><?xml version="1.0" encoding="utf-8"?>
<sst xmlns="http://schemas.openxmlformats.org/spreadsheetml/2006/main" count="314" uniqueCount="234">
  <si>
    <t>南京文交所电子盘2015年12月17日各品种数据统计</t>
    <phoneticPr fontId="4" type="noConversion"/>
  </si>
  <si>
    <t>代码</t>
  </si>
  <si>
    <t>藏品名称</t>
  </si>
  <si>
    <t>上市量(万)</t>
  </si>
  <si>
    <t>上市价（元）</t>
  </si>
  <si>
    <t>上市总金额   (万元)</t>
  </si>
  <si>
    <t>现价（元）</t>
  </si>
  <si>
    <t>上涨幅度</t>
    <phoneticPr fontId="4" type="noConversion"/>
  </si>
  <si>
    <t>现市值(万元)</t>
  </si>
  <si>
    <t>发行量(万)</t>
  </si>
  <si>
    <t>上市量占发行量比</t>
  </si>
  <si>
    <t>发行时间</t>
  </si>
  <si>
    <t>上市时间</t>
  </si>
  <si>
    <t>历史最高价(元)</t>
  </si>
  <si>
    <t>三版壹角券</t>
  </si>
  <si>
    <t>——</t>
  </si>
  <si>
    <t>红三凸壹角券</t>
  </si>
  <si>
    <t>三版三冠贰角券</t>
    <phoneticPr fontId="4" type="noConversion"/>
  </si>
  <si>
    <t>三版伍角券</t>
  </si>
  <si>
    <t>53年大号伍分券</t>
    <phoneticPr fontId="4" type="noConversion"/>
  </si>
  <si>
    <t>三版贰元券</t>
  </si>
  <si>
    <t>三版壹元券</t>
    <phoneticPr fontId="4" type="noConversion"/>
  </si>
  <si>
    <t>——</t>
    <phoneticPr fontId="4" type="noConversion"/>
  </si>
  <si>
    <t>811长城币</t>
  </si>
  <si>
    <t>建国钞百连</t>
  </si>
  <si>
    <t>中银荷花钞无47</t>
  </si>
  <si>
    <t>中银荷花钞</t>
  </si>
  <si>
    <t>建国钞散张</t>
  </si>
  <si>
    <t>步辇图型张</t>
  </si>
  <si>
    <t>杨家埠小全张</t>
  </si>
  <si>
    <t>图书评选张</t>
  </si>
  <si>
    <t>2010-4</t>
  </si>
  <si>
    <t>香港回归全张</t>
  </si>
  <si>
    <t>2007-7-1</t>
  </si>
  <si>
    <t>澳归金箔型张</t>
    <phoneticPr fontId="4" type="noConversion"/>
  </si>
  <si>
    <t>1999-12-20</t>
  </si>
  <si>
    <t>十八大评选张</t>
  </si>
  <si>
    <t>2013-4-16</t>
  </si>
  <si>
    <t>二滩小型张</t>
  </si>
  <si>
    <t>2001-10-20</t>
  </si>
  <si>
    <t>牡丹小型张</t>
  </si>
  <si>
    <t>世博四连型张</t>
  </si>
  <si>
    <t>2010-1-21</t>
  </si>
  <si>
    <t>渔庄秋霁图型张</t>
  </si>
  <si>
    <t>2011/11/11</t>
  </si>
  <si>
    <t>集邮日型张</t>
  </si>
  <si>
    <t>2008-8-8</t>
  </si>
  <si>
    <t>绵竹小全张</t>
  </si>
  <si>
    <t>2007/2/10</t>
  </si>
  <si>
    <t>奥运双连型张</t>
  </si>
  <si>
    <t>2000/9/15</t>
  </si>
  <si>
    <t>避暑山庄型张</t>
  </si>
  <si>
    <t>1991/8/10</t>
  </si>
  <si>
    <t>乐山大佛型张</t>
  </si>
  <si>
    <t>2003/4/28</t>
  </si>
  <si>
    <t>宝鼎无齿型张</t>
  </si>
  <si>
    <t>1996/5/18</t>
  </si>
  <si>
    <t>澳门发钞型张</t>
  </si>
  <si>
    <t>澳门猴年小型张</t>
    <phoneticPr fontId="4" type="noConversion"/>
  </si>
  <si>
    <t>2004/1/8</t>
  </si>
  <si>
    <t>澳门中银荷花型张</t>
    <phoneticPr fontId="4" type="noConversion"/>
  </si>
  <si>
    <t>2004/6/21</t>
  </si>
  <si>
    <t>洛神赋图版票</t>
  </si>
  <si>
    <t>崆峒山小版</t>
  </si>
  <si>
    <t>三轮虎大版</t>
  </si>
  <si>
    <t>三轮猴小版</t>
  </si>
  <si>
    <t>唐诗小版</t>
    <phoneticPr fontId="4" type="noConversion"/>
  </si>
  <si>
    <t>凤翔丝绸小版</t>
  </si>
  <si>
    <t>二轮羊套票</t>
  </si>
  <si>
    <t>陨石雨小版</t>
  </si>
  <si>
    <t>三轮兔小版</t>
  </si>
  <si>
    <t>二轮兑奖蛇小版</t>
    <phoneticPr fontId="4" type="noConversion"/>
  </si>
  <si>
    <t>三轮牛小版</t>
  </si>
  <si>
    <t>三轮狗大版</t>
  </si>
  <si>
    <t>爱心红丝带小版</t>
    <phoneticPr fontId="4" type="noConversion"/>
  </si>
  <si>
    <t>青铜器小版</t>
  </si>
  <si>
    <t>飞机小版</t>
  </si>
  <si>
    <t>夜宴图版票</t>
  </si>
  <si>
    <t>一轮生肖鸡票</t>
    <phoneticPr fontId="4" type="noConversion"/>
  </si>
  <si>
    <t>春节小版</t>
  </si>
  <si>
    <t>三轮鼠大版</t>
  </si>
  <si>
    <t>2008-1</t>
  </si>
  <si>
    <t>国旗国徽小版</t>
  </si>
  <si>
    <t>58花卉套票</t>
  </si>
  <si>
    <t>二轮生肖套票</t>
  </si>
  <si>
    <t>1992-2003</t>
  </si>
  <si>
    <t>古桥小版</t>
  </si>
  <si>
    <t>武强小版</t>
  </si>
  <si>
    <t>国旗不干胶小版</t>
  </si>
  <si>
    <t>澳门生肖鼠套票</t>
    <phoneticPr fontId="4" type="noConversion"/>
  </si>
  <si>
    <t>澳门驻澳部队版票</t>
    <phoneticPr fontId="4" type="noConversion"/>
  </si>
  <si>
    <t>红军邮票</t>
  </si>
  <si>
    <t>宣纸草书小版</t>
  </si>
  <si>
    <t>祝福祖国本票</t>
  </si>
  <si>
    <t>诗歌邮资片</t>
  </si>
  <si>
    <t>物理年邮资片</t>
  </si>
  <si>
    <t>爱心错片</t>
  </si>
  <si>
    <t>亚洲杯邮资片</t>
  </si>
  <si>
    <t>山东风光本片</t>
  </si>
  <si>
    <t>舟山桃花岛片</t>
  </si>
  <si>
    <t>明十三陵片</t>
  </si>
  <si>
    <t>沈阳故宫片</t>
  </si>
  <si>
    <t>世博会徽片</t>
  </si>
  <si>
    <t>国际农业片</t>
  </si>
  <si>
    <t>残运会片</t>
  </si>
  <si>
    <t>城市运动会片</t>
  </si>
  <si>
    <t>法律大会片</t>
  </si>
  <si>
    <t>杨凌农业片</t>
  </si>
  <si>
    <t>八艺节片</t>
  </si>
  <si>
    <t>天安门猴片</t>
  </si>
  <si>
    <t>古镇碛口本片</t>
  </si>
  <si>
    <t>2008-11-10</t>
  </si>
  <si>
    <t>猴白片</t>
  </si>
  <si>
    <t>2004-1-5</t>
  </si>
  <si>
    <t>贵妃醉酒片</t>
  </si>
  <si>
    <t>邮票颁奖猴片</t>
  </si>
  <si>
    <t>开封府片</t>
  </si>
  <si>
    <t>网络门牌片</t>
  </si>
  <si>
    <t>与爱同行片</t>
  </si>
  <si>
    <t>青海湖片</t>
  </si>
  <si>
    <t>东莞西城楼片</t>
  </si>
  <si>
    <t>2008-8-7</t>
  </si>
  <si>
    <t>中国砚都片</t>
  </si>
  <si>
    <t>2008-9-27</t>
  </si>
  <si>
    <t>中巴建交封</t>
  </si>
  <si>
    <t>2006/11/23</t>
  </si>
  <si>
    <t>天津建城片</t>
  </si>
  <si>
    <t>2014-12-23</t>
  </si>
  <si>
    <t>木棉花五拼图片</t>
    <phoneticPr fontId="4" type="noConversion"/>
  </si>
  <si>
    <t>1999/12/10</t>
  </si>
  <si>
    <t>东北亚投资片</t>
  </si>
  <si>
    <t>回音卡片</t>
  </si>
  <si>
    <t>辛亥革命片</t>
  </si>
  <si>
    <t>2001-10-10</t>
  </si>
  <si>
    <t>碧海金沙片</t>
  </si>
  <si>
    <t>2007-4-30</t>
  </si>
  <si>
    <t>长白山天池片</t>
  </si>
  <si>
    <t>2007-6-1</t>
  </si>
  <si>
    <t>长影世纪城片</t>
  </si>
  <si>
    <t>2007/6/11</t>
  </si>
  <si>
    <t>中华恐龙园片</t>
  </si>
  <si>
    <t>2007-6-18</t>
  </si>
  <si>
    <t>东北亚会徽片</t>
  </si>
  <si>
    <t>广州陈家祠片</t>
  </si>
  <si>
    <t>红非典封</t>
  </si>
  <si>
    <t>内蒙风光片B组</t>
  </si>
  <si>
    <t>1987/5/1</t>
  </si>
  <si>
    <t>七艺节片</t>
  </si>
  <si>
    <t>2004-9-9</t>
  </si>
  <si>
    <t>杭州湾片</t>
  </si>
  <si>
    <t>2007/5/18</t>
  </si>
  <si>
    <t>织金洞片</t>
  </si>
  <si>
    <t>2007/6/15</t>
  </si>
  <si>
    <t>兴城古城本片</t>
  </si>
  <si>
    <t>2001/8/26</t>
  </si>
  <si>
    <t>开平碉楼本片</t>
    <phoneticPr fontId="4" type="noConversion"/>
  </si>
  <si>
    <t>2002/4/12</t>
    <phoneticPr fontId="4" type="noConversion"/>
  </si>
  <si>
    <t>南山大佛片</t>
  </si>
  <si>
    <t>2008/10/6</t>
  </si>
  <si>
    <t>祝福祖国信卡</t>
  </si>
  <si>
    <t>2009/9/8</t>
  </si>
  <si>
    <t>龙滩水电片</t>
  </si>
  <si>
    <t>2007/6/10</t>
  </si>
  <si>
    <t>水运会片</t>
  </si>
  <si>
    <t>2007/8/28</t>
  </si>
  <si>
    <t>大坝会议片</t>
  </si>
  <si>
    <t>2000/9/14</t>
  </si>
  <si>
    <t>内蒙徽标片</t>
  </si>
  <si>
    <t>2007/6/25</t>
  </si>
  <si>
    <t>宜兴紫砂壶片</t>
  </si>
  <si>
    <t>2007/10/8</t>
  </si>
  <si>
    <t>来福片</t>
  </si>
  <si>
    <t>错龙片</t>
  </si>
  <si>
    <t>户县农民画片</t>
  </si>
  <si>
    <t>2008/9/28</t>
  </si>
  <si>
    <t>世博流通币</t>
  </si>
  <si>
    <t>羊年流通币</t>
  </si>
  <si>
    <t>牛年流通币</t>
  </si>
  <si>
    <t>猪年流通币</t>
  </si>
  <si>
    <t>虎年流通币</t>
  </si>
  <si>
    <t>猴年流通币</t>
  </si>
  <si>
    <t>刘少奇流通币</t>
  </si>
  <si>
    <t>周恩来流通币</t>
  </si>
  <si>
    <t>西藏流通币</t>
  </si>
  <si>
    <t>大熊猫流通币</t>
  </si>
  <si>
    <t>金丝猴流通币</t>
  </si>
  <si>
    <t>精制狗流通币</t>
  </si>
  <si>
    <t>闹天宫彩金</t>
  </si>
  <si>
    <t>收月兔彩金</t>
  </si>
  <si>
    <t>悟空拜师彩金</t>
  </si>
  <si>
    <t>乒乓球银币</t>
  </si>
  <si>
    <t>一轮彩银蛇</t>
  </si>
  <si>
    <t>一轮彩银牛</t>
  </si>
  <si>
    <t>二轮彩银虎</t>
  </si>
  <si>
    <t>99彩银猫</t>
  </si>
  <si>
    <t>戴胜鸟彩银币</t>
  </si>
  <si>
    <t>一轮彩银羊</t>
  </si>
  <si>
    <t>迎春图彩银币</t>
  </si>
  <si>
    <t>二轮彩银马</t>
  </si>
  <si>
    <t>清华百年金币</t>
  </si>
  <si>
    <t>二轮扇金龙</t>
  </si>
  <si>
    <t>二轮本金牛</t>
  </si>
  <si>
    <t>二轮扇金蛇</t>
  </si>
  <si>
    <t>二轮扇银龙</t>
  </si>
  <si>
    <t>二轮扇银蛇</t>
  </si>
  <si>
    <t>二轮梅银龙</t>
  </si>
  <si>
    <t>二轮梅银蛇</t>
  </si>
  <si>
    <t>二轮本银牛</t>
  </si>
  <si>
    <t>清华百年银币</t>
  </si>
  <si>
    <t>资本市场银币</t>
  </si>
  <si>
    <t>创业板银币</t>
  </si>
  <si>
    <t>一轮扇银羊</t>
  </si>
  <si>
    <t>2002-9</t>
  </si>
  <si>
    <t>吉庆加厚银币</t>
  </si>
  <si>
    <t>民生银行银币</t>
  </si>
  <si>
    <t>97年观音银币</t>
  </si>
  <si>
    <t>10年熊猫银币</t>
  </si>
  <si>
    <t>上海银行银币</t>
  </si>
  <si>
    <t>峨眉山银币</t>
  </si>
  <si>
    <t>CNT长城</t>
  </si>
  <si>
    <t>CNT人民日报</t>
  </si>
  <si>
    <t>CNT宁夏</t>
  </si>
  <si>
    <t>CNT电信与人道</t>
  </si>
  <si>
    <t>CNT虎年生肖</t>
  </si>
  <si>
    <t>CNT电信贸易</t>
  </si>
  <si>
    <t>CNT牛年生肖</t>
  </si>
  <si>
    <t>CNT电信与体育</t>
  </si>
  <si>
    <t>IC中国航天</t>
  </si>
  <si>
    <t>IC分形几何</t>
  </si>
  <si>
    <t>1999-9</t>
  </si>
  <si>
    <t>IC万国邮联</t>
  </si>
  <si>
    <t>1999/8/23</t>
  </si>
  <si>
    <t>总计</t>
  </si>
  <si>
    <t>南京文交所钱币邮票交易中心电话：4000258585   官网：www.zgqbyp.com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</si>
</sst>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0_ "/>
    <numFmt numFmtId="177" formatCode="0.0_ "/>
    <numFmt numFmtId="178" formatCode="0_ "/>
    <numFmt numFmtId="179" formatCode="0.00_);[Red]\(0.00\)"/>
    <numFmt numFmtId="180" formatCode="yyyy&quot;年&quot;m&quot;月&quot;;@"/>
    <numFmt numFmtId="181" formatCode="0.0000_ "/>
  </numFmts>
  <fonts count="13" x14ac:knownFonts="1"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0"/>
      <name val="Verdana"/>
      <family val="2"/>
    </font>
    <font>
      <b/>
      <sz val="1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name val="宋体"/>
      <family val="3"/>
      <charset val="134"/>
    </font>
    <font>
      <sz val="10"/>
      <color indexed="0"/>
      <name val="宋体"/>
      <family val="3"/>
      <charset val="134"/>
    </font>
    <font>
      <b/>
      <sz val="10"/>
      <color indexed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left" vertical="center" wrapText="1"/>
    </xf>
    <xf numFmtId="0" fontId="6" fillId="0" borderId="4" xfId="1" applyNumberFormat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10" fontId="8" fillId="0" borderId="4" xfId="1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left" vertical="center"/>
    </xf>
    <xf numFmtId="14" fontId="8" fillId="0" borderId="6" xfId="1" applyNumberFormat="1" applyFont="1" applyFill="1" applyBorder="1" applyAlignment="1">
      <alignment horizontal="left" vertical="center"/>
    </xf>
    <xf numFmtId="176" fontId="10" fillId="0" borderId="4" xfId="1" applyNumberFormat="1" applyFont="1" applyFill="1" applyBorder="1" applyAlignment="1">
      <alignment horizontal="center" vertical="center"/>
    </xf>
    <xf numFmtId="177" fontId="10" fillId="0" borderId="4" xfId="1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14" fontId="8" fillId="0" borderId="4" xfId="1" applyNumberFormat="1" applyFont="1" applyFill="1" applyBorder="1" applyAlignment="1">
      <alignment horizontal="left" vertical="center"/>
    </xf>
    <xf numFmtId="178" fontId="10" fillId="0" borderId="4" xfId="1" applyNumberFormat="1" applyFont="1" applyFill="1" applyBorder="1" applyAlignment="1">
      <alignment horizontal="center" vertical="center"/>
    </xf>
    <xf numFmtId="10" fontId="8" fillId="2" borderId="5" xfId="0" applyNumberFormat="1" applyFont="1" applyFill="1" applyBorder="1" applyAlignment="1">
      <alignment horizontal="center" vertical="center" wrapText="1"/>
    </xf>
    <xf numFmtId="176" fontId="11" fillId="0" borderId="4" xfId="0" applyNumberFormat="1" applyFont="1" applyBorder="1" applyAlignment="1">
      <alignment horizontal="center" wrapText="1"/>
    </xf>
    <xf numFmtId="49" fontId="8" fillId="0" borderId="4" xfId="1" applyNumberFormat="1" applyFont="1" applyFill="1" applyBorder="1" applyAlignment="1">
      <alignment horizontal="left" vertical="center"/>
    </xf>
    <xf numFmtId="0" fontId="10" fillId="0" borderId="4" xfId="1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4" fontId="8" fillId="0" borderId="4" xfId="0" applyNumberFormat="1" applyFont="1" applyFill="1" applyBorder="1" applyAlignment="1">
      <alignment horizontal="left" vertical="center"/>
    </xf>
    <xf numFmtId="14" fontId="8" fillId="0" borderId="6" xfId="0" applyNumberFormat="1" applyFont="1" applyFill="1" applyBorder="1" applyAlignment="1">
      <alignment horizontal="left" vertical="center"/>
    </xf>
    <xf numFmtId="178" fontId="11" fillId="0" borderId="4" xfId="0" applyNumberFormat="1" applyFont="1" applyBorder="1" applyAlignment="1">
      <alignment horizontal="center" wrapText="1"/>
    </xf>
    <xf numFmtId="0" fontId="8" fillId="0" borderId="4" xfId="1" applyNumberFormat="1" applyFont="1" applyFill="1" applyBorder="1" applyAlignment="1">
      <alignment horizontal="left" vertical="center"/>
    </xf>
    <xf numFmtId="10" fontId="10" fillId="0" borderId="4" xfId="0" applyNumberFormat="1" applyFont="1" applyFill="1" applyBorder="1" applyAlignment="1">
      <alignment horizontal="center" vertical="center"/>
    </xf>
    <xf numFmtId="179" fontId="10" fillId="0" borderId="4" xfId="0" applyNumberFormat="1" applyFont="1" applyFill="1" applyBorder="1" applyAlignment="1">
      <alignment horizontal="center" vertical="center"/>
    </xf>
    <xf numFmtId="179" fontId="8" fillId="2" borderId="5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177" fontId="11" fillId="0" borderId="4" xfId="0" applyNumberFormat="1" applyFont="1" applyBorder="1" applyAlignment="1">
      <alignment horizontal="center" wrapText="1"/>
    </xf>
    <xf numFmtId="0" fontId="10" fillId="0" borderId="4" xfId="0" applyFont="1" applyBorder="1" applyAlignment="1">
      <alignment horizontal="center" vertical="center"/>
    </xf>
    <xf numFmtId="14" fontId="8" fillId="0" borderId="6" xfId="0" applyNumberFormat="1" applyFont="1" applyBorder="1" applyAlignment="1">
      <alignment horizontal="left" vertical="center"/>
    </xf>
    <xf numFmtId="14" fontId="8" fillId="0" borderId="4" xfId="1" applyNumberFormat="1" applyFont="1" applyFill="1" applyBorder="1" applyAlignment="1">
      <alignment horizontal="center" vertical="center"/>
    </xf>
    <xf numFmtId="14" fontId="8" fillId="0" borderId="6" xfId="1" applyNumberFormat="1" applyFont="1" applyFill="1" applyBorder="1" applyAlignment="1">
      <alignment horizontal="center" vertical="center"/>
    </xf>
    <xf numFmtId="180" fontId="8" fillId="0" borderId="4" xfId="1" applyNumberFormat="1" applyFont="1" applyFill="1" applyBorder="1" applyAlignment="1">
      <alignment horizontal="left" vertical="center"/>
    </xf>
    <xf numFmtId="178" fontId="8" fillId="0" borderId="4" xfId="1" applyNumberFormat="1" applyFont="1" applyFill="1" applyBorder="1" applyAlignment="1">
      <alignment horizontal="left" vertical="center"/>
    </xf>
    <xf numFmtId="181" fontId="8" fillId="0" borderId="4" xfId="1" applyNumberFormat="1" applyFont="1" applyFill="1" applyBorder="1" applyAlignment="1">
      <alignment horizontal="center" vertical="center"/>
    </xf>
    <xf numFmtId="14" fontId="8" fillId="0" borderId="4" xfId="0" applyNumberFormat="1" applyFont="1" applyBorder="1" applyAlignment="1">
      <alignment horizontal="left" vertical="center"/>
    </xf>
    <xf numFmtId="0" fontId="8" fillId="3" borderId="6" xfId="1" applyFont="1" applyFill="1" applyBorder="1" applyAlignment="1">
      <alignment horizontal="center" vertical="center"/>
    </xf>
    <xf numFmtId="0" fontId="8" fillId="3" borderId="7" xfId="1" applyFont="1" applyFill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0" fontId="8" fillId="0" borderId="4" xfId="1" applyFont="1" applyBorder="1" applyAlignment="1">
      <alignment horizontal="left" vertical="center"/>
    </xf>
    <xf numFmtId="0" fontId="8" fillId="0" borderId="4" xfId="1" applyNumberFormat="1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4"/>
  <sheetViews>
    <sheetView tabSelected="1" workbookViewId="0">
      <selection activeCell="S19" sqref="S19"/>
    </sheetView>
  </sheetViews>
  <sheetFormatPr defaultRowHeight="13.5" x14ac:dyDescent="0.15"/>
  <sheetData>
    <row r="1" spans="1:13" ht="14.25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36" x14ac:dyDescent="0.15">
      <c r="A2" s="4" t="s">
        <v>1</v>
      </c>
      <c r="B2" s="4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6" t="s">
        <v>7</v>
      </c>
      <c r="H2" s="6" t="s">
        <v>8</v>
      </c>
      <c r="I2" s="7" t="s">
        <v>9</v>
      </c>
      <c r="J2" s="7" t="s">
        <v>10</v>
      </c>
      <c r="K2" s="8" t="s">
        <v>11</v>
      </c>
      <c r="L2" s="8" t="s">
        <v>12</v>
      </c>
      <c r="M2" s="9" t="s">
        <v>13</v>
      </c>
    </row>
    <row r="3" spans="1:13" x14ac:dyDescent="0.15">
      <c r="A3" s="10">
        <v>501001</v>
      </c>
      <c r="B3" s="10" t="s">
        <v>14</v>
      </c>
      <c r="C3" s="10">
        <v>547.99509999999998</v>
      </c>
      <c r="D3" s="10">
        <v>13.5</v>
      </c>
      <c r="E3" s="10">
        <f>C3*D3</f>
        <v>7397.9338499999994</v>
      </c>
      <c r="F3" s="11">
        <v>69.459999999999994</v>
      </c>
      <c r="G3" s="12">
        <f>F3/D3-1</f>
        <v>4.1451851851851851</v>
      </c>
      <c r="H3" s="10">
        <f>C3*F3</f>
        <v>38063.739645999995</v>
      </c>
      <c r="I3" s="13" t="s">
        <v>15</v>
      </c>
      <c r="J3" s="13" t="s">
        <v>15</v>
      </c>
      <c r="K3" s="14">
        <v>1962</v>
      </c>
      <c r="L3" s="15">
        <v>41599</v>
      </c>
      <c r="M3" s="16">
        <v>242.64</v>
      </c>
    </row>
    <row r="4" spans="1:13" x14ac:dyDescent="0.15">
      <c r="A4" s="10">
        <v>501002</v>
      </c>
      <c r="B4" s="10" t="s">
        <v>16</v>
      </c>
      <c r="C4" s="10">
        <v>29.82</v>
      </c>
      <c r="D4" s="10">
        <v>130</v>
      </c>
      <c r="E4" s="10">
        <f>C4*D4</f>
        <v>3876.6</v>
      </c>
      <c r="F4" s="11">
        <v>1149.5999999999999</v>
      </c>
      <c r="G4" s="12">
        <f>F4/D4-1</f>
        <v>7.8430769230769215</v>
      </c>
      <c r="H4" s="10">
        <f>C4*F4</f>
        <v>34281.072</v>
      </c>
      <c r="I4" s="13" t="s">
        <v>15</v>
      </c>
      <c r="J4" s="13" t="s">
        <v>15</v>
      </c>
      <c r="K4" s="14">
        <v>1962</v>
      </c>
      <c r="L4" s="15">
        <v>41801</v>
      </c>
      <c r="M4" s="17">
        <v>2538</v>
      </c>
    </row>
    <row r="5" spans="1:13" x14ac:dyDescent="0.15">
      <c r="A5" s="18">
        <v>501003</v>
      </c>
      <c r="B5" s="19" t="s">
        <v>17</v>
      </c>
      <c r="C5" s="10">
        <v>142.28</v>
      </c>
      <c r="D5" s="10">
        <v>33</v>
      </c>
      <c r="E5" s="10">
        <f>C5*D5</f>
        <v>4695.24</v>
      </c>
      <c r="F5" s="11">
        <v>118.79</v>
      </c>
      <c r="G5" s="12">
        <f>F5/D5-1</f>
        <v>2.5996969696969701</v>
      </c>
      <c r="H5" s="10">
        <f>C5*F5</f>
        <v>16901.441200000001</v>
      </c>
      <c r="I5" s="13" t="s">
        <v>15</v>
      </c>
      <c r="J5" s="13" t="s">
        <v>15</v>
      </c>
      <c r="K5" s="20">
        <v>23482</v>
      </c>
      <c r="L5" s="15">
        <v>41933</v>
      </c>
      <c r="M5" s="16">
        <v>495.22</v>
      </c>
    </row>
    <row r="6" spans="1:13" x14ac:dyDescent="0.15">
      <c r="A6" s="18">
        <v>501004</v>
      </c>
      <c r="B6" s="19" t="s">
        <v>18</v>
      </c>
      <c r="C6" s="10">
        <v>47.9</v>
      </c>
      <c r="D6" s="10">
        <v>50</v>
      </c>
      <c r="E6" s="10">
        <f>C6*D6</f>
        <v>2395</v>
      </c>
      <c r="F6" s="11">
        <v>152.65</v>
      </c>
      <c r="G6" s="12">
        <f>F6/D6-1</f>
        <v>2.0529999999999999</v>
      </c>
      <c r="H6" s="10">
        <f>C6*F6</f>
        <v>7311.9350000000004</v>
      </c>
      <c r="I6" s="13" t="s">
        <v>15</v>
      </c>
      <c r="J6" s="13" t="s">
        <v>15</v>
      </c>
      <c r="K6" s="14">
        <v>1972</v>
      </c>
      <c r="L6" s="15">
        <v>42144</v>
      </c>
      <c r="M6" s="17">
        <v>525</v>
      </c>
    </row>
    <row r="7" spans="1:13" x14ac:dyDescent="0.15">
      <c r="A7" s="18">
        <v>501005</v>
      </c>
      <c r="B7" s="19" t="s">
        <v>19</v>
      </c>
      <c r="C7" s="10">
        <v>1073.9000000000001</v>
      </c>
      <c r="D7" s="10">
        <v>7</v>
      </c>
      <c r="E7" s="10">
        <f>C7*D7</f>
        <v>7517.3000000000011</v>
      </c>
      <c r="F7" s="11">
        <v>50.52</v>
      </c>
      <c r="G7" s="12">
        <f>F7/D7-1</f>
        <v>6.217142857142858</v>
      </c>
      <c r="H7" s="10">
        <f>C7*F7</f>
        <v>54253.428000000007</v>
      </c>
      <c r="I7" s="13" t="s">
        <v>15</v>
      </c>
      <c r="J7" s="13" t="s">
        <v>15</v>
      </c>
      <c r="K7" s="14">
        <v>1953</v>
      </c>
      <c r="L7" s="15">
        <v>42186</v>
      </c>
      <c r="M7" s="16">
        <v>109.5</v>
      </c>
    </row>
    <row r="8" spans="1:13" x14ac:dyDescent="0.15">
      <c r="A8" s="18">
        <v>501006</v>
      </c>
      <c r="B8" s="19" t="s">
        <v>20</v>
      </c>
      <c r="C8" s="10">
        <v>0.81979999999999997</v>
      </c>
      <c r="D8" s="10">
        <v>1450</v>
      </c>
      <c r="E8" s="10">
        <f t="shared" ref="E8:E71" si="0">C8*D8</f>
        <v>1188.71</v>
      </c>
      <c r="F8" s="11">
        <v>3800</v>
      </c>
      <c r="G8" s="12">
        <f t="shared" ref="G8:G71" si="1">F8/D8-1</f>
        <v>1.6206896551724137</v>
      </c>
      <c r="H8" s="10">
        <f t="shared" ref="H8:H56" si="2">C8*F8</f>
        <v>3115.24</v>
      </c>
      <c r="I8" s="13" t="s">
        <v>15</v>
      </c>
      <c r="J8" s="13" t="s">
        <v>15</v>
      </c>
      <c r="K8" s="20">
        <v>23482</v>
      </c>
      <c r="L8" s="15">
        <v>42124</v>
      </c>
      <c r="M8" s="21">
        <v>18570</v>
      </c>
    </row>
    <row r="9" spans="1:13" x14ac:dyDescent="0.15">
      <c r="A9" s="18">
        <v>501007</v>
      </c>
      <c r="B9" s="19" t="s">
        <v>21</v>
      </c>
      <c r="C9" s="10">
        <v>41.58</v>
      </c>
      <c r="D9" s="10">
        <v>85</v>
      </c>
      <c r="E9" s="10">
        <f t="shared" si="0"/>
        <v>3534.2999999999997</v>
      </c>
      <c r="F9" s="11">
        <v>187.3</v>
      </c>
      <c r="G9" s="12">
        <f t="shared" si="1"/>
        <v>1.203529411764706</v>
      </c>
      <c r="H9" s="10">
        <f t="shared" si="2"/>
        <v>7787.9340000000002</v>
      </c>
      <c r="I9" s="13" t="s">
        <v>22</v>
      </c>
      <c r="J9" s="13" t="s">
        <v>22</v>
      </c>
      <c r="K9" s="20">
        <v>25496</v>
      </c>
      <c r="L9" s="15">
        <v>42326</v>
      </c>
      <c r="M9" s="17">
        <v>346</v>
      </c>
    </row>
    <row r="10" spans="1:13" x14ac:dyDescent="0.15">
      <c r="A10" s="10">
        <v>502001</v>
      </c>
      <c r="B10" s="10" t="s">
        <v>23</v>
      </c>
      <c r="C10" s="10">
        <v>88.760900000000007</v>
      </c>
      <c r="D10" s="10">
        <v>35</v>
      </c>
      <c r="E10" s="10">
        <f t="shared" si="0"/>
        <v>3106.6315000000004</v>
      </c>
      <c r="F10" s="11">
        <v>114.65</v>
      </c>
      <c r="G10" s="12">
        <f t="shared" si="1"/>
        <v>2.2757142857142858</v>
      </c>
      <c r="H10" s="10">
        <f t="shared" si="2"/>
        <v>10176.437185000001</v>
      </c>
      <c r="I10" s="13" t="s">
        <v>15</v>
      </c>
      <c r="J10" s="13" t="s">
        <v>15</v>
      </c>
      <c r="K10" s="20">
        <v>29326</v>
      </c>
      <c r="L10" s="15">
        <v>41731</v>
      </c>
      <c r="M10" s="16">
        <v>560.12</v>
      </c>
    </row>
    <row r="11" spans="1:13" x14ac:dyDescent="0.15">
      <c r="A11" s="10">
        <v>503001</v>
      </c>
      <c r="B11" s="10" t="s">
        <v>24</v>
      </c>
      <c r="C11" s="10">
        <v>52.27</v>
      </c>
      <c r="D11" s="10">
        <v>300</v>
      </c>
      <c r="E11" s="10">
        <f t="shared" si="0"/>
        <v>15681.000000000002</v>
      </c>
      <c r="F11" s="11">
        <v>497.9</v>
      </c>
      <c r="G11" s="12">
        <f t="shared" si="1"/>
        <v>0.65966666666666662</v>
      </c>
      <c r="H11" s="10">
        <f t="shared" si="2"/>
        <v>26025.233</v>
      </c>
      <c r="I11" s="13">
        <v>6000</v>
      </c>
      <c r="J11" s="22">
        <v>8.7116666666666696E-3</v>
      </c>
      <c r="K11" s="20">
        <v>36423</v>
      </c>
      <c r="L11" s="15">
        <v>41731</v>
      </c>
      <c r="M11" s="17">
        <v>2464.1999999999998</v>
      </c>
    </row>
    <row r="12" spans="1:13" x14ac:dyDescent="0.15">
      <c r="A12" s="10">
        <v>503002</v>
      </c>
      <c r="B12" s="10" t="s">
        <v>25</v>
      </c>
      <c r="C12" s="10">
        <v>2.2012999999999998</v>
      </c>
      <c r="D12" s="10">
        <v>1050</v>
      </c>
      <c r="E12" s="10">
        <f t="shared" si="0"/>
        <v>2311.3649999999998</v>
      </c>
      <c r="F12" s="11">
        <v>2696</v>
      </c>
      <c r="G12" s="12">
        <f t="shared" si="1"/>
        <v>1.5676190476190475</v>
      </c>
      <c r="H12" s="10">
        <f t="shared" si="2"/>
        <v>5934.7047999999995</v>
      </c>
      <c r="I12" s="13">
        <v>300</v>
      </c>
      <c r="J12" s="22">
        <v>7.3376666666666703E-3</v>
      </c>
      <c r="K12" s="20">
        <v>40945</v>
      </c>
      <c r="L12" s="15">
        <v>41905</v>
      </c>
      <c r="M12" s="21">
        <v>6412</v>
      </c>
    </row>
    <row r="13" spans="1:13" x14ac:dyDescent="0.15">
      <c r="A13" s="10">
        <v>503003</v>
      </c>
      <c r="B13" s="10" t="s">
        <v>26</v>
      </c>
      <c r="C13" s="10">
        <v>3.1966999999999999</v>
      </c>
      <c r="D13" s="10">
        <v>750</v>
      </c>
      <c r="E13" s="10">
        <f t="shared" si="0"/>
        <v>2397.5250000000001</v>
      </c>
      <c r="F13" s="11">
        <v>1300</v>
      </c>
      <c r="G13" s="12">
        <f t="shared" si="1"/>
        <v>0.73333333333333339</v>
      </c>
      <c r="H13" s="10">
        <f t="shared" si="2"/>
        <v>4155.71</v>
      </c>
      <c r="I13" s="13">
        <v>300</v>
      </c>
      <c r="J13" s="22">
        <v>1.06556666666667E-2</v>
      </c>
      <c r="K13" s="20">
        <v>40945</v>
      </c>
      <c r="L13" s="15">
        <v>42167</v>
      </c>
      <c r="M13" s="17">
        <v>3045</v>
      </c>
    </row>
    <row r="14" spans="1:13" x14ac:dyDescent="0.15">
      <c r="A14" s="10">
        <v>503004</v>
      </c>
      <c r="B14" s="10" t="s">
        <v>27</v>
      </c>
      <c r="C14" s="10">
        <v>35.037999999999997</v>
      </c>
      <c r="D14" s="10">
        <v>650</v>
      </c>
      <c r="E14" s="10">
        <f t="shared" si="0"/>
        <v>22774.699999999997</v>
      </c>
      <c r="F14" s="11">
        <v>410.1</v>
      </c>
      <c r="G14" s="12">
        <f t="shared" si="1"/>
        <v>-0.36907692307692308</v>
      </c>
      <c r="H14" s="10">
        <f t="shared" si="2"/>
        <v>14369.0838</v>
      </c>
      <c r="I14" s="13">
        <v>6000</v>
      </c>
      <c r="J14" s="22">
        <v>5.8396666666666701E-3</v>
      </c>
      <c r="K14" s="20">
        <v>36423</v>
      </c>
      <c r="L14" s="15">
        <v>42158</v>
      </c>
      <c r="M14" s="17">
        <v>1250</v>
      </c>
    </row>
    <row r="15" spans="1:13" x14ac:dyDescent="0.15">
      <c r="A15" s="10">
        <v>601001</v>
      </c>
      <c r="B15" s="10" t="s">
        <v>28</v>
      </c>
      <c r="C15" s="10">
        <v>95.394300000000001</v>
      </c>
      <c r="D15" s="10">
        <v>29.5</v>
      </c>
      <c r="E15" s="10">
        <f t="shared" si="0"/>
        <v>2814.1318500000002</v>
      </c>
      <c r="F15" s="11">
        <v>225.45</v>
      </c>
      <c r="G15" s="12">
        <f t="shared" si="1"/>
        <v>6.6423728813559322</v>
      </c>
      <c r="H15" s="10">
        <f t="shared" si="2"/>
        <v>21506.644935</v>
      </c>
      <c r="I15" s="13">
        <v>1290</v>
      </c>
      <c r="J15" s="22">
        <v>7.3949069767441894E-2</v>
      </c>
      <c r="K15" s="20">
        <v>37331</v>
      </c>
      <c r="L15" s="15">
        <v>41576</v>
      </c>
      <c r="M15" s="23">
        <v>529.44000000000005</v>
      </c>
    </row>
    <row r="16" spans="1:13" x14ac:dyDescent="0.15">
      <c r="A16" s="18">
        <v>601002</v>
      </c>
      <c r="B16" s="10" t="s">
        <v>29</v>
      </c>
      <c r="C16" s="10">
        <v>81.181100000000001</v>
      </c>
      <c r="D16" s="10">
        <v>20</v>
      </c>
      <c r="E16" s="10">
        <f t="shared" si="0"/>
        <v>1623.6220000000001</v>
      </c>
      <c r="F16" s="11">
        <v>172.88</v>
      </c>
      <c r="G16" s="12">
        <f t="shared" si="1"/>
        <v>7.6440000000000001</v>
      </c>
      <c r="H16" s="10">
        <f t="shared" si="2"/>
        <v>14034.588567999999</v>
      </c>
      <c r="I16" s="13">
        <v>950</v>
      </c>
      <c r="J16" s="22">
        <v>8.5453789473684205E-2</v>
      </c>
      <c r="K16" s="20">
        <v>38384</v>
      </c>
      <c r="L16" s="15">
        <v>41888</v>
      </c>
      <c r="M16" s="23">
        <v>527.03</v>
      </c>
    </row>
    <row r="17" spans="1:13" x14ac:dyDescent="0.15">
      <c r="A17" s="18">
        <v>601003</v>
      </c>
      <c r="B17" s="19" t="s">
        <v>30</v>
      </c>
      <c r="C17" s="10">
        <v>4.5320999999999998</v>
      </c>
      <c r="D17" s="10">
        <v>168</v>
      </c>
      <c r="E17" s="10">
        <f t="shared" si="0"/>
        <v>761.39279999999997</v>
      </c>
      <c r="F17" s="11">
        <v>3799</v>
      </c>
      <c r="G17" s="12">
        <f t="shared" si="1"/>
        <v>21.613095238095237</v>
      </c>
      <c r="H17" s="10">
        <f t="shared" si="2"/>
        <v>17217.447899999999</v>
      </c>
      <c r="I17" s="13">
        <v>12</v>
      </c>
      <c r="J17" s="22">
        <v>0.37767499999999998</v>
      </c>
      <c r="K17" s="24" t="s">
        <v>31</v>
      </c>
      <c r="L17" s="15">
        <v>41899</v>
      </c>
      <c r="M17" s="17">
        <v>9938.1</v>
      </c>
    </row>
    <row r="18" spans="1:13" x14ac:dyDescent="0.15">
      <c r="A18" s="18">
        <v>601004</v>
      </c>
      <c r="B18" s="19" t="s">
        <v>32</v>
      </c>
      <c r="C18" s="10">
        <v>6.4374000000000002</v>
      </c>
      <c r="D18" s="10">
        <v>95</v>
      </c>
      <c r="E18" s="10">
        <f t="shared" si="0"/>
        <v>611.553</v>
      </c>
      <c r="F18" s="11">
        <v>1257.42</v>
      </c>
      <c r="G18" s="12">
        <f t="shared" si="1"/>
        <v>12.236000000000001</v>
      </c>
      <c r="H18" s="10">
        <f t="shared" si="2"/>
        <v>8094.5155080000004</v>
      </c>
      <c r="I18" s="13">
        <v>83</v>
      </c>
      <c r="J18" s="22">
        <v>7.7559036144578306E-2</v>
      </c>
      <c r="K18" s="24" t="s">
        <v>33</v>
      </c>
      <c r="L18" s="15">
        <v>41922</v>
      </c>
      <c r="M18" s="23">
        <v>10367.85</v>
      </c>
    </row>
    <row r="19" spans="1:13" x14ac:dyDescent="0.15">
      <c r="A19" s="18">
        <v>601005</v>
      </c>
      <c r="B19" s="19" t="s">
        <v>34</v>
      </c>
      <c r="C19" s="10">
        <v>13.0623</v>
      </c>
      <c r="D19" s="10">
        <v>50</v>
      </c>
      <c r="E19" s="10">
        <f t="shared" si="0"/>
        <v>653.11500000000001</v>
      </c>
      <c r="F19" s="11">
        <v>513</v>
      </c>
      <c r="G19" s="12">
        <f t="shared" si="1"/>
        <v>9.26</v>
      </c>
      <c r="H19" s="10">
        <f t="shared" si="2"/>
        <v>6700.9598999999998</v>
      </c>
      <c r="I19" s="13">
        <v>2109.19</v>
      </c>
      <c r="J19" s="22">
        <v>6.1930409304045602E-3</v>
      </c>
      <c r="K19" s="24" t="s">
        <v>35</v>
      </c>
      <c r="L19" s="15">
        <v>41933</v>
      </c>
      <c r="M19" s="23">
        <v>1948.44</v>
      </c>
    </row>
    <row r="20" spans="1:13" x14ac:dyDescent="0.15">
      <c r="A20" s="18">
        <v>601006</v>
      </c>
      <c r="B20" s="19" t="s">
        <v>36</v>
      </c>
      <c r="C20" s="10">
        <v>5.0381</v>
      </c>
      <c r="D20" s="10">
        <v>308</v>
      </c>
      <c r="E20" s="10">
        <f t="shared" si="0"/>
        <v>1551.7348</v>
      </c>
      <c r="F20" s="11">
        <v>2156.6</v>
      </c>
      <c r="G20" s="12">
        <f t="shared" si="1"/>
        <v>6.0019480519480517</v>
      </c>
      <c r="H20" s="10">
        <f t="shared" si="2"/>
        <v>10865.16646</v>
      </c>
      <c r="I20" s="13">
        <v>8</v>
      </c>
      <c r="J20" s="22">
        <v>0.6297625</v>
      </c>
      <c r="K20" s="24" t="s">
        <v>37</v>
      </c>
      <c r="L20" s="15">
        <v>41905</v>
      </c>
      <c r="M20" s="25">
        <v>9250</v>
      </c>
    </row>
    <row r="21" spans="1:13" x14ac:dyDescent="0.15">
      <c r="A21" s="18">
        <v>601007</v>
      </c>
      <c r="B21" s="19" t="s">
        <v>38</v>
      </c>
      <c r="C21" s="10">
        <v>37.097900000000003</v>
      </c>
      <c r="D21" s="10">
        <v>6.8</v>
      </c>
      <c r="E21" s="10">
        <f t="shared" si="0"/>
        <v>252.26572000000002</v>
      </c>
      <c r="F21" s="11">
        <v>463.61</v>
      </c>
      <c r="G21" s="12">
        <f t="shared" si="1"/>
        <v>67.177941176470597</v>
      </c>
      <c r="H21" s="10">
        <f t="shared" si="2"/>
        <v>17198.957419000002</v>
      </c>
      <c r="I21" s="13">
        <v>1500</v>
      </c>
      <c r="J21" s="22">
        <v>2.47319333333333E-2</v>
      </c>
      <c r="K21" s="24" t="s">
        <v>39</v>
      </c>
      <c r="L21" s="15">
        <v>41984</v>
      </c>
      <c r="M21" s="16">
        <v>787.09</v>
      </c>
    </row>
    <row r="22" spans="1:13" x14ac:dyDescent="0.15">
      <c r="A22" s="18">
        <v>601008</v>
      </c>
      <c r="B22" s="19" t="s">
        <v>40</v>
      </c>
      <c r="C22" s="18">
        <v>61.0122</v>
      </c>
      <c r="D22" s="18">
        <v>18</v>
      </c>
      <c r="E22" s="18">
        <f t="shared" si="0"/>
        <v>1098.2195999999999</v>
      </c>
      <c r="F22" s="26">
        <v>227.78</v>
      </c>
      <c r="G22" s="12">
        <f t="shared" si="1"/>
        <v>11.654444444444444</v>
      </c>
      <c r="H22" s="10">
        <f t="shared" si="2"/>
        <v>13897.358915999999</v>
      </c>
      <c r="I22" s="13">
        <v>1079.98</v>
      </c>
      <c r="J22" s="22">
        <f>C22/I22</f>
        <v>5.6493823959702955E-2</v>
      </c>
      <c r="K22" s="27">
        <v>39913</v>
      </c>
      <c r="L22" s="28">
        <v>42042</v>
      </c>
      <c r="M22" s="29">
        <v>602</v>
      </c>
    </row>
    <row r="23" spans="1:13" x14ac:dyDescent="0.15">
      <c r="A23" s="18">
        <v>601009</v>
      </c>
      <c r="B23" s="19" t="s">
        <v>41</v>
      </c>
      <c r="C23" s="10">
        <v>1.0855999999999999</v>
      </c>
      <c r="D23" s="10">
        <v>2800</v>
      </c>
      <c r="E23" s="10">
        <f t="shared" si="0"/>
        <v>3039.68</v>
      </c>
      <c r="F23" s="11">
        <v>4147</v>
      </c>
      <c r="G23" s="12">
        <f t="shared" si="1"/>
        <v>0.48107142857142859</v>
      </c>
      <c r="H23" s="10">
        <f t="shared" si="2"/>
        <v>4501.9831999999997</v>
      </c>
      <c r="I23" s="13" t="s">
        <v>15</v>
      </c>
      <c r="J23" s="13" t="s">
        <v>15</v>
      </c>
      <c r="K23" s="24" t="s">
        <v>42</v>
      </c>
      <c r="L23" s="15">
        <v>42019</v>
      </c>
      <c r="M23" s="21">
        <v>12288</v>
      </c>
    </row>
    <row r="24" spans="1:13" x14ac:dyDescent="0.15">
      <c r="A24" s="18">
        <v>601010</v>
      </c>
      <c r="B24" s="19" t="s">
        <v>43</v>
      </c>
      <c r="C24" s="10">
        <v>69.773799999999994</v>
      </c>
      <c r="D24" s="10">
        <v>25.8</v>
      </c>
      <c r="E24" s="10">
        <f t="shared" si="0"/>
        <v>1800.1640399999999</v>
      </c>
      <c r="F24" s="11">
        <v>377.41</v>
      </c>
      <c r="G24" s="12">
        <f t="shared" si="1"/>
        <v>13.628294573643412</v>
      </c>
      <c r="H24" s="10">
        <f t="shared" si="2"/>
        <v>26333.329858000001</v>
      </c>
      <c r="I24" s="13">
        <v>1000</v>
      </c>
      <c r="J24" s="22">
        <f>C24/I24</f>
        <v>6.9773799999999997E-2</v>
      </c>
      <c r="K24" s="24" t="s">
        <v>44</v>
      </c>
      <c r="L24" s="15">
        <v>42012</v>
      </c>
      <c r="M24" s="23">
        <v>1070.5899999999999</v>
      </c>
    </row>
    <row r="25" spans="1:13" x14ac:dyDescent="0.15">
      <c r="A25" s="18">
        <v>601011</v>
      </c>
      <c r="B25" s="19" t="s">
        <v>45</v>
      </c>
      <c r="C25" s="10">
        <v>1.3945000000000001</v>
      </c>
      <c r="D25" s="10">
        <v>720</v>
      </c>
      <c r="E25" s="10">
        <f t="shared" si="0"/>
        <v>1004.0400000000001</v>
      </c>
      <c r="F25" s="11">
        <v>4868.3</v>
      </c>
      <c r="G25" s="12">
        <f t="shared" si="1"/>
        <v>5.7615277777777782</v>
      </c>
      <c r="H25" s="10">
        <f t="shared" si="2"/>
        <v>6788.8443500000003</v>
      </c>
      <c r="I25" s="13">
        <v>10</v>
      </c>
      <c r="J25" s="22">
        <v>0.13944999999999999</v>
      </c>
      <c r="K25" s="24" t="s">
        <v>46</v>
      </c>
      <c r="L25" s="15">
        <v>41984</v>
      </c>
      <c r="M25" s="21">
        <v>24299</v>
      </c>
    </row>
    <row r="26" spans="1:13" x14ac:dyDescent="0.15">
      <c r="A26" s="18">
        <v>601012</v>
      </c>
      <c r="B26" s="19" t="s">
        <v>47</v>
      </c>
      <c r="C26" s="10">
        <v>86.485500000000002</v>
      </c>
      <c r="D26" s="10">
        <v>19</v>
      </c>
      <c r="E26" s="10">
        <f t="shared" si="0"/>
        <v>1643.2245</v>
      </c>
      <c r="F26" s="11">
        <v>260.95</v>
      </c>
      <c r="G26" s="12">
        <f t="shared" si="1"/>
        <v>12.734210526315788</v>
      </c>
      <c r="H26" s="10">
        <f t="shared" si="2"/>
        <v>22568.391224999999</v>
      </c>
      <c r="I26" s="13">
        <v>949.95</v>
      </c>
      <c r="J26" s="22">
        <f>C26/I26</f>
        <v>9.1042160113690193E-2</v>
      </c>
      <c r="K26" s="24" t="s">
        <v>48</v>
      </c>
      <c r="L26" s="15">
        <v>42105</v>
      </c>
      <c r="M26" s="16">
        <v>673.26</v>
      </c>
    </row>
    <row r="27" spans="1:13" x14ac:dyDescent="0.15">
      <c r="A27" s="18">
        <v>601013</v>
      </c>
      <c r="B27" s="19" t="s">
        <v>49</v>
      </c>
      <c r="C27" s="10">
        <v>15.1746</v>
      </c>
      <c r="D27" s="10">
        <v>160</v>
      </c>
      <c r="E27" s="10">
        <f t="shared" si="0"/>
        <v>2427.9360000000001</v>
      </c>
      <c r="F27" s="11">
        <v>394.9</v>
      </c>
      <c r="G27" s="12">
        <f t="shared" si="1"/>
        <v>1.4681249999999997</v>
      </c>
      <c r="H27" s="10">
        <f t="shared" si="2"/>
        <v>5992.4495399999996</v>
      </c>
      <c r="I27" s="13">
        <v>98.05</v>
      </c>
      <c r="J27" s="22">
        <v>0.15476389597144299</v>
      </c>
      <c r="K27" s="24" t="s">
        <v>50</v>
      </c>
      <c r="L27" s="15">
        <v>42186</v>
      </c>
      <c r="M27" s="16">
        <v>1209.2</v>
      </c>
    </row>
    <row r="28" spans="1:13" x14ac:dyDescent="0.15">
      <c r="A28" s="18">
        <v>601014</v>
      </c>
      <c r="B28" s="19" t="s">
        <v>51</v>
      </c>
      <c r="C28" s="10">
        <v>43.680599999999998</v>
      </c>
      <c r="D28" s="10">
        <v>26</v>
      </c>
      <c r="E28" s="10">
        <f t="shared" si="0"/>
        <v>1135.6956</v>
      </c>
      <c r="F28" s="11">
        <v>199.68</v>
      </c>
      <c r="G28" s="12">
        <f t="shared" si="1"/>
        <v>6.6800000000000006</v>
      </c>
      <c r="H28" s="10">
        <f t="shared" si="2"/>
        <v>8722.1422079999993</v>
      </c>
      <c r="I28" s="13">
        <v>1242</v>
      </c>
      <c r="J28" s="22">
        <f>C28/I28</f>
        <v>3.5169565217391306E-2</v>
      </c>
      <c r="K28" s="24" t="s">
        <v>52</v>
      </c>
      <c r="L28" s="15">
        <v>42144</v>
      </c>
      <c r="M28" s="23">
        <v>628</v>
      </c>
    </row>
    <row r="29" spans="1:13" x14ac:dyDescent="0.15">
      <c r="A29" s="18">
        <v>601015</v>
      </c>
      <c r="B29" s="19" t="s">
        <v>53</v>
      </c>
      <c r="C29" s="10">
        <v>59.18</v>
      </c>
      <c r="D29" s="10">
        <v>26</v>
      </c>
      <c r="E29" s="10">
        <f t="shared" si="0"/>
        <v>1538.68</v>
      </c>
      <c r="F29" s="11">
        <v>210.24</v>
      </c>
      <c r="G29" s="12">
        <f t="shared" si="1"/>
        <v>7.0861538461538469</v>
      </c>
      <c r="H29" s="10">
        <f t="shared" si="2"/>
        <v>12442.003200000001</v>
      </c>
      <c r="I29" s="13">
        <v>820</v>
      </c>
      <c r="J29" s="22">
        <v>7.2170731707317096E-2</v>
      </c>
      <c r="K29" s="24" t="s">
        <v>54</v>
      </c>
      <c r="L29" s="15">
        <v>42124</v>
      </c>
      <c r="M29" s="23">
        <v>630</v>
      </c>
    </row>
    <row r="30" spans="1:13" x14ac:dyDescent="0.15">
      <c r="A30" s="18">
        <v>601016</v>
      </c>
      <c r="B30" s="19" t="s">
        <v>55</v>
      </c>
      <c r="C30" s="10">
        <v>36.04</v>
      </c>
      <c r="D30" s="10">
        <v>58</v>
      </c>
      <c r="E30" s="10">
        <f t="shared" si="0"/>
        <v>2090.3200000000002</v>
      </c>
      <c r="F30" s="11">
        <v>317.76</v>
      </c>
      <c r="G30" s="12">
        <f t="shared" si="1"/>
        <v>4.4786206896551723</v>
      </c>
      <c r="H30" s="10">
        <f t="shared" si="2"/>
        <v>11452.070399999999</v>
      </c>
      <c r="I30" s="13">
        <v>545.6</v>
      </c>
      <c r="J30" s="22">
        <f>C30/I30</f>
        <v>6.6055718475073313E-2</v>
      </c>
      <c r="K30" s="24" t="s">
        <v>56</v>
      </c>
      <c r="L30" s="15">
        <v>42249</v>
      </c>
      <c r="M30" s="23">
        <v>978.97</v>
      </c>
    </row>
    <row r="31" spans="1:13" x14ac:dyDescent="0.15">
      <c r="A31" s="18">
        <v>601017</v>
      </c>
      <c r="B31" s="19" t="s">
        <v>57</v>
      </c>
      <c r="C31" s="10">
        <v>16.349499999999999</v>
      </c>
      <c r="D31" s="10">
        <v>75</v>
      </c>
      <c r="E31" s="10">
        <f t="shared" si="0"/>
        <v>1226.2124999999999</v>
      </c>
      <c r="F31" s="11">
        <v>1010.8</v>
      </c>
      <c r="G31" s="12">
        <f t="shared" si="1"/>
        <v>12.477333333333332</v>
      </c>
      <c r="H31" s="10">
        <f t="shared" si="2"/>
        <v>16526.0746</v>
      </c>
      <c r="I31" s="13">
        <v>27.5</v>
      </c>
      <c r="J31" s="22">
        <f>C31/I31</f>
        <v>0.59452727272727268</v>
      </c>
      <c r="K31" s="30">
        <v>2005</v>
      </c>
      <c r="L31" s="15">
        <v>42052</v>
      </c>
      <c r="M31" s="16">
        <v>2611.73</v>
      </c>
    </row>
    <row r="32" spans="1:13" x14ac:dyDescent="0.15">
      <c r="A32" s="18">
        <v>601018</v>
      </c>
      <c r="B32" s="19" t="s">
        <v>58</v>
      </c>
      <c r="C32" s="10">
        <v>21.9056</v>
      </c>
      <c r="D32" s="10">
        <v>18</v>
      </c>
      <c r="E32" s="10">
        <f t="shared" si="0"/>
        <v>394.30079999999998</v>
      </c>
      <c r="F32" s="11">
        <v>352.9</v>
      </c>
      <c r="G32" s="12">
        <f t="shared" si="1"/>
        <v>18.605555555555554</v>
      </c>
      <c r="H32" s="10">
        <f t="shared" si="2"/>
        <v>7730.4862399999993</v>
      </c>
      <c r="I32" s="13">
        <v>37.5</v>
      </c>
      <c r="J32" s="22">
        <v>0.58414933333333297</v>
      </c>
      <c r="K32" s="24" t="s">
        <v>59</v>
      </c>
      <c r="L32" s="15">
        <v>42027</v>
      </c>
      <c r="M32" s="23">
        <v>1891.15</v>
      </c>
    </row>
    <row r="33" spans="1:13" x14ac:dyDescent="0.15">
      <c r="A33" s="18">
        <v>601019</v>
      </c>
      <c r="B33" s="19" t="s">
        <v>60</v>
      </c>
      <c r="C33" s="18">
        <v>8.6242999999999999</v>
      </c>
      <c r="D33" s="18">
        <v>30</v>
      </c>
      <c r="E33" s="18">
        <f t="shared" si="0"/>
        <v>258.72899999999998</v>
      </c>
      <c r="F33" s="26">
        <v>569.29</v>
      </c>
      <c r="G33" s="31">
        <f t="shared" si="1"/>
        <v>17.976333333333333</v>
      </c>
      <c r="H33" s="32">
        <f t="shared" si="2"/>
        <v>4909.7277469999999</v>
      </c>
      <c r="I33" s="33">
        <v>20</v>
      </c>
      <c r="J33" s="22">
        <v>0.43121500000000001</v>
      </c>
      <c r="K33" s="24" t="s">
        <v>61</v>
      </c>
      <c r="L33" s="15">
        <v>42088</v>
      </c>
      <c r="M33" s="34">
        <v>3439.93</v>
      </c>
    </row>
    <row r="34" spans="1:13" x14ac:dyDescent="0.15">
      <c r="A34" s="10">
        <v>602001</v>
      </c>
      <c r="B34" s="10" t="s">
        <v>62</v>
      </c>
      <c r="C34" s="10">
        <v>39.530900000000003</v>
      </c>
      <c r="D34" s="10">
        <v>45</v>
      </c>
      <c r="E34" s="10">
        <f t="shared" si="0"/>
        <v>1778.8905000000002</v>
      </c>
      <c r="F34" s="11">
        <v>498.3</v>
      </c>
      <c r="G34" s="12">
        <f t="shared" si="1"/>
        <v>10.073333333333334</v>
      </c>
      <c r="H34" s="10">
        <f t="shared" si="2"/>
        <v>19698.247470000002</v>
      </c>
      <c r="I34" s="13">
        <v>890</v>
      </c>
      <c r="J34" s="22">
        <v>4.44167415730337E-2</v>
      </c>
      <c r="K34" s="20">
        <v>38623</v>
      </c>
      <c r="L34" s="15">
        <v>41568</v>
      </c>
      <c r="M34" s="25">
        <v>1805.63</v>
      </c>
    </row>
    <row r="35" spans="1:13" x14ac:dyDescent="0.15">
      <c r="A35" s="10">
        <v>602002</v>
      </c>
      <c r="B35" s="10" t="s">
        <v>63</v>
      </c>
      <c r="C35" s="10">
        <v>7.6455000000000002</v>
      </c>
      <c r="D35" s="10">
        <v>228</v>
      </c>
      <c r="E35" s="10">
        <f t="shared" si="0"/>
        <v>1743.174</v>
      </c>
      <c r="F35" s="11">
        <v>697.7</v>
      </c>
      <c r="G35" s="12">
        <f t="shared" si="1"/>
        <v>2.0600877192982456</v>
      </c>
      <c r="H35" s="10">
        <f t="shared" si="2"/>
        <v>5334.2653500000006</v>
      </c>
      <c r="I35" s="13">
        <v>40</v>
      </c>
      <c r="J35" s="22">
        <v>0.19113749999999999</v>
      </c>
      <c r="K35" s="20">
        <v>37828</v>
      </c>
      <c r="L35" s="15">
        <v>41597</v>
      </c>
      <c r="M35" s="25">
        <v>3120</v>
      </c>
    </row>
    <row r="36" spans="1:13" x14ac:dyDescent="0.15">
      <c r="A36" s="10">
        <v>602003</v>
      </c>
      <c r="B36" s="10" t="s">
        <v>64</v>
      </c>
      <c r="C36" s="10">
        <v>6.5323000000000002</v>
      </c>
      <c r="D36" s="10">
        <v>239</v>
      </c>
      <c r="E36" s="10">
        <f t="shared" si="0"/>
        <v>1561.2197000000001</v>
      </c>
      <c r="F36" s="11">
        <v>69140</v>
      </c>
      <c r="G36" s="12">
        <f t="shared" si="1"/>
        <v>288.28870292887029</v>
      </c>
      <c r="H36" s="10">
        <f t="shared" si="2"/>
        <v>451643.22200000001</v>
      </c>
      <c r="I36" s="13">
        <v>290</v>
      </c>
      <c r="J36" s="22">
        <v>2.25251724137931E-2</v>
      </c>
      <c r="K36" s="20">
        <v>40183</v>
      </c>
      <c r="L36" s="15">
        <v>41683</v>
      </c>
      <c r="M36" s="17">
        <v>109863</v>
      </c>
    </row>
    <row r="37" spans="1:13" x14ac:dyDescent="0.15">
      <c r="A37" s="10">
        <v>602004</v>
      </c>
      <c r="B37" s="10" t="s">
        <v>65</v>
      </c>
      <c r="C37" s="10">
        <v>7.6093000000000002</v>
      </c>
      <c r="D37" s="10">
        <v>227</v>
      </c>
      <c r="E37" s="10">
        <f t="shared" si="0"/>
        <v>1727.3111000000001</v>
      </c>
      <c r="F37" s="11">
        <v>1755</v>
      </c>
      <c r="G37" s="12">
        <f t="shared" si="1"/>
        <v>6.7312775330396475</v>
      </c>
      <c r="H37" s="10">
        <f t="shared" si="2"/>
        <v>13354.3215</v>
      </c>
      <c r="I37" s="13">
        <v>180</v>
      </c>
      <c r="J37" s="22">
        <v>4.2273888888888903E-2</v>
      </c>
      <c r="K37" s="20">
        <v>37991</v>
      </c>
      <c r="L37" s="15">
        <v>41586</v>
      </c>
      <c r="M37" s="25">
        <v>7228.9</v>
      </c>
    </row>
    <row r="38" spans="1:13" x14ac:dyDescent="0.15">
      <c r="A38" s="10">
        <v>602005</v>
      </c>
      <c r="B38" s="10" t="s">
        <v>66</v>
      </c>
      <c r="C38" s="10">
        <v>142.57749999999999</v>
      </c>
      <c r="D38" s="10">
        <v>40</v>
      </c>
      <c r="E38" s="10">
        <f t="shared" si="0"/>
        <v>5703.0999999999995</v>
      </c>
      <c r="F38" s="11">
        <v>228.68</v>
      </c>
      <c r="G38" s="12">
        <f t="shared" si="1"/>
        <v>4.7170000000000005</v>
      </c>
      <c r="H38" s="10">
        <f t="shared" si="2"/>
        <v>32604.622699999996</v>
      </c>
      <c r="I38" s="13">
        <v>1299.97</v>
      </c>
      <c r="J38" s="22">
        <v>0.109677531019947</v>
      </c>
      <c r="K38" s="20">
        <v>40069</v>
      </c>
      <c r="L38" s="15">
        <v>41775</v>
      </c>
      <c r="M38" s="25">
        <v>820</v>
      </c>
    </row>
    <row r="39" spans="1:13" x14ac:dyDescent="0.15">
      <c r="A39" s="10">
        <v>602006</v>
      </c>
      <c r="B39" s="10" t="s">
        <v>67</v>
      </c>
      <c r="C39" s="10">
        <v>160.8603</v>
      </c>
      <c r="D39" s="10">
        <v>17</v>
      </c>
      <c r="E39" s="10">
        <f t="shared" si="0"/>
        <v>2734.6250999999997</v>
      </c>
      <c r="F39" s="11">
        <v>120.92</v>
      </c>
      <c r="G39" s="12">
        <f t="shared" si="1"/>
        <v>6.1129411764705885</v>
      </c>
      <c r="H39" s="10">
        <f t="shared" si="2"/>
        <v>19451.227476</v>
      </c>
      <c r="I39" s="13" t="s">
        <v>15</v>
      </c>
      <c r="J39" s="13" t="s">
        <v>15</v>
      </c>
      <c r="K39" s="20">
        <v>40544</v>
      </c>
      <c r="L39" s="15">
        <v>41740</v>
      </c>
      <c r="M39" s="23">
        <v>448</v>
      </c>
    </row>
    <row r="40" spans="1:13" x14ac:dyDescent="0.15">
      <c r="A40" s="10">
        <v>602007</v>
      </c>
      <c r="B40" s="10" t="s">
        <v>68</v>
      </c>
      <c r="C40" s="10">
        <v>69.129599999999996</v>
      </c>
      <c r="D40" s="10">
        <v>25</v>
      </c>
      <c r="E40" s="10">
        <f t="shared" si="0"/>
        <v>1728.24</v>
      </c>
      <c r="F40" s="11">
        <v>149.62</v>
      </c>
      <c r="G40" s="12">
        <f t="shared" si="1"/>
        <v>4.9847999999999999</v>
      </c>
      <c r="H40" s="10">
        <f t="shared" si="2"/>
        <v>10343.170752</v>
      </c>
      <c r="I40" s="13">
        <v>3800</v>
      </c>
      <c r="J40" s="22">
        <v>1.8192E-2</v>
      </c>
      <c r="K40" s="20">
        <v>37626</v>
      </c>
      <c r="L40" s="15">
        <v>41858</v>
      </c>
      <c r="M40" s="35">
        <v>586.5</v>
      </c>
    </row>
    <row r="41" spans="1:13" x14ac:dyDescent="0.15">
      <c r="A41" s="18">
        <v>602008</v>
      </c>
      <c r="B41" s="18" t="s">
        <v>69</v>
      </c>
      <c r="C41" s="10">
        <v>7.1166</v>
      </c>
      <c r="D41" s="10">
        <v>180</v>
      </c>
      <c r="E41" s="10">
        <f t="shared" si="0"/>
        <v>1280.9880000000001</v>
      </c>
      <c r="F41" s="11">
        <v>1905.2</v>
      </c>
      <c r="G41" s="12">
        <f t="shared" si="1"/>
        <v>9.5844444444444452</v>
      </c>
      <c r="H41" s="10">
        <f t="shared" si="2"/>
        <v>13558.546320000001</v>
      </c>
      <c r="I41" s="13">
        <v>42</v>
      </c>
      <c r="J41" s="22">
        <v>0.16944285714285701</v>
      </c>
      <c r="K41" s="20">
        <v>37793</v>
      </c>
      <c r="L41" s="15">
        <v>41888</v>
      </c>
      <c r="M41" s="21">
        <v>6000</v>
      </c>
    </row>
    <row r="42" spans="1:13" x14ac:dyDescent="0.15">
      <c r="A42" s="34">
        <v>602009</v>
      </c>
      <c r="B42" s="34" t="s">
        <v>70</v>
      </c>
      <c r="C42" s="10">
        <v>19.456600000000002</v>
      </c>
      <c r="D42" s="10">
        <v>60</v>
      </c>
      <c r="E42" s="10">
        <f t="shared" si="0"/>
        <v>1167.3960000000002</v>
      </c>
      <c r="F42" s="11">
        <v>350.77</v>
      </c>
      <c r="G42" s="12">
        <f t="shared" si="1"/>
        <v>4.8461666666666661</v>
      </c>
      <c r="H42" s="10">
        <f t="shared" si="2"/>
        <v>6824.7915819999998</v>
      </c>
      <c r="I42" s="13">
        <v>330</v>
      </c>
      <c r="J42" s="22">
        <v>5.8959393939393902E-2</v>
      </c>
      <c r="K42" s="20">
        <v>40548</v>
      </c>
      <c r="L42" s="15">
        <v>41948</v>
      </c>
      <c r="M42" s="21">
        <v>1950</v>
      </c>
    </row>
    <row r="43" spans="1:13" x14ac:dyDescent="0.15">
      <c r="A43" s="18">
        <v>602010</v>
      </c>
      <c r="B43" s="18" t="s">
        <v>71</v>
      </c>
      <c r="C43" s="10">
        <v>18.3917</v>
      </c>
      <c r="D43" s="10">
        <v>108</v>
      </c>
      <c r="E43" s="10">
        <f t="shared" si="0"/>
        <v>1986.3036</v>
      </c>
      <c r="F43" s="11">
        <v>999.9</v>
      </c>
      <c r="G43" s="12">
        <f t="shared" si="1"/>
        <v>8.2583333333333329</v>
      </c>
      <c r="H43" s="10">
        <f t="shared" si="2"/>
        <v>18389.860830000001</v>
      </c>
      <c r="I43" s="13">
        <v>166</v>
      </c>
      <c r="J43" s="22">
        <f>C43/I43</f>
        <v>0.1107933734939759</v>
      </c>
      <c r="K43" s="20">
        <v>36896</v>
      </c>
      <c r="L43" s="15">
        <v>41933</v>
      </c>
      <c r="M43" s="35">
        <v>2705</v>
      </c>
    </row>
    <row r="44" spans="1:13" x14ac:dyDescent="0.15">
      <c r="A44" s="34">
        <v>602011</v>
      </c>
      <c r="B44" s="36" t="s">
        <v>72</v>
      </c>
      <c r="C44" s="10">
        <v>26.630800000000001</v>
      </c>
      <c r="D44" s="10">
        <v>68</v>
      </c>
      <c r="E44" s="10">
        <f t="shared" si="0"/>
        <v>1810.8944000000001</v>
      </c>
      <c r="F44" s="11">
        <v>288.56</v>
      </c>
      <c r="G44" s="12">
        <f t="shared" si="1"/>
        <v>3.2435294117647056</v>
      </c>
      <c r="H44" s="10">
        <f t="shared" si="2"/>
        <v>7684.5836479999998</v>
      </c>
      <c r="I44" s="13">
        <v>200</v>
      </c>
      <c r="J44" s="22">
        <v>0.13315399999999999</v>
      </c>
      <c r="K44" s="20">
        <v>39818</v>
      </c>
      <c r="L44" s="15">
        <v>41948</v>
      </c>
      <c r="M44" s="16">
        <v>1010</v>
      </c>
    </row>
    <row r="45" spans="1:13" x14ac:dyDescent="0.15">
      <c r="A45" s="34">
        <v>602012</v>
      </c>
      <c r="B45" s="36" t="s">
        <v>73</v>
      </c>
      <c r="C45" s="10">
        <v>32.242600000000003</v>
      </c>
      <c r="D45" s="10">
        <v>195</v>
      </c>
      <c r="E45" s="10">
        <f t="shared" si="0"/>
        <v>6287.3070000000007</v>
      </c>
      <c r="F45" s="11">
        <v>415.1</v>
      </c>
      <c r="G45" s="12">
        <f t="shared" si="1"/>
        <v>1.1287179487179486</v>
      </c>
      <c r="H45" s="10">
        <f t="shared" si="2"/>
        <v>13383.903260000003</v>
      </c>
      <c r="I45" s="13">
        <v>278</v>
      </c>
      <c r="J45" s="22">
        <v>0.115980575539568</v>
      </c>
      <c r="K45" s="20">
        <v>38722</v>
      </c>
      <c r="L45" s="15">
        <v>42027</v>
      </c>
      <c r="M45" s="35">
        <v>1650</v>
      </c>
    </row>
    <row r="46" spans="1:13" x14ac:dyDescent="0.15">
      <c r="A46" s="18">
        <v>602013</v>
      </c>
      <c r="B46" s="18" t="s">
        <v>74</v>
      </c>
      <c r="C46" s="10">
        <v>10.700200000000001</v>
      </c>
      <c r="D46" s="10">
        <v>230</v>
      </c>
      <c r="E46" s="10">
        <f t="shared" si="0"/>
        <v>2461.0460000000003</v>
      </c>
      <c r="F46" s="11">
        <v>554.70000000000005</v>
      </c>
      <c r="G46" s="12">
        <f t="shared" si="1"/>
        <v>1.4117391304347828</v>
      </c>
      <c r="H46" s="10">
        <f t="shared" si="2"/>
        <v>5935.4009400000004</v>
      </c>
      <c r="I46" s="13">
        <v>43</v>
      </c>
      <c r="J46" s="22">
        <v>0.248841860465116</v>
      </c>
      <c r="K46" s="20">
        <v>37956</v>
      </c>
      <c r="L46" s="15">
        <v>41984</v>
      </c>
      <c r="M46" s="35">
        <v>3450.4</v>
      </c>
    </row>
    <row r="47" spans="1:13" x14ac:dyDescent="0.15">
      <c r="A47" s="18">
        <v>602014</v>
      </c>
      <c r="B47" s="18" t="s">
        <v>75</v>
      </c>
      <c r="C47" s="10">
        <v>14.880599999999999</v>
      </c>
      <c r="D47" s="10">
        <v>220</v>
      </c>
      <c r="E47" s="10">
        <f t="shared" si="0"/>
        <v>3273.732</v>
      </c>
      <c r="F47" s="11">
        <v>434.9</v>
      </c>
      <c r="G47" s="12">
        <f t="shared" si="1"/>
        <v>0.97681818181818181</v>
      </c>
      <c r="H47" s="10">
        <f t="shared" si="2"/>
        <v>6471.5729399999991</v>
      </c>
      <c r="I47" s="13">
        <v>55</v>
      </c>
      <c r="J47" s="22">
        <v>0.27055636363636398</v>
      </c>
      <c r="K47" s="20">
        <v>37968</v>
      </c>
      <c r="L47" s="15">
        <v>41933</v>
      </c>
      <c r="M47" s="17">
        <v>1785.5</v>
      </c>
    </row>
    <row r="48" spans="1:13" x14ac:dyDescent="0.15">
      <c r="A48" s="18">
        <v>602015</v>
      </c>
      <c r="B48" s="18" t="s">
        <v>76</v>
      </c>
      <c r="C48" s="10">
        <v>8.0734999999999992</v>
      </c>
      <c r="D48" s="10">
        <v>240</v>
      </c>
      <c r="E48" s="10">
        <f t="shared" si="0"/>
        <v>1937.6399999999999</v>
      </c>
      <c r="F48" s="11">
        <v>720.4</v>
      </c>
      <c r="G48" s="12">
        <f t="shared" si="1"/>
        <v>2.0016666666666665</v>
      </c>
      <c r="H48" s="10">
        <f t="shared" si="2"/>
        <v>5816.1493999999993</v>
      </c>
      <c r="I48" s="13">
        <v>44</v>
      </c>
      <c r="J48" s="22">
        <v>0.18348863636363599</v>
      </c>
      <c r="K48" s="20">
        <v>37842</v>
      </c>
      <c r="L48" s="15">
        <v>42012</v>
      </c>
      <c r="M48" s="17">
        <v>3067.9</v>
      </c>
    </row>
    <row r="49" spans="1:13" x14ac:dyDescent="0.15">
      <c r="A49" s="18">
        <v>602016</v>
      </c>
      <c r="B49" s="18" t="s">
        <v>77</v>
      </c>
      <c r="C49" s="10">
        <v>11.5488</v>
      </c>
      <c r="D49" s="10">
        <v>218</v>
      </c>
      <c r="E49" s="10">
        <f t="shared" si="0"/>
        <v>2517.6383999999998</v>
      </c>
      <c r="F49" s="11">
        <v>707</v>
      </c>
      <c r="G49" s="12">
        <f t="shared" si="1"/>
        <v>2.2431192660550461</v>
      </c>
      <c r="H49" s="10">
        <f t="shared" si="2"/>
        <v>8165.0015999999996</v>
      </c>
      <c r="I49" s="13">
        <v>426.7</v>
      </c>
      <c r="J49" s="22">
        <f>C49/I49</f>
        <v>2.7065385516756503E-2</v>
      </c>
      <c r="K49" s="20">
        <v>33227</v>
      </c>
      <c r="L49" s="15">
        <v>42124</v>
      </c>
      <c r="M49" s="35">
        <v>3069.8</v>
      </c>
    </row>
    <row r="50" spans="1:13" x14ac:dyDescent="0.15">
      <c r="A50" s="18">
        <v>602017</v>
      </c>
      <c r="B50" s="18" t="s">
        <v>78</v>
      </c>
      <c r="C50" s="10">
        <v>5.6639999999999997</v>
      </c>
      <c r="D50" s="10">
        <v>290</v>
      </c>
      <c r="E50" s="10">
        <f t="shared" si="0"/>
        <v>1642.56</v>
      </c>
      <c r="F50" s="11">
        <v>781.4</v>
      </c>
      <c r="G50" s="12">
        <f t="shared" si="1"/>
        <v>1.6944827586206896</v>
      </c>
      <c r="H50" s="10">
        <f t="shared" si="2"/>
        <v>4425.8495999999996</v>
      </c>
      <c r="I50" s="13">
        <v>931.16</v>
      </c>
      <c r="J50" s="22">
        <f>C50/I50</f>
        <v>6.0827355126938445E-3</v>
      </c>
      <c r="K50" s="20">
        <v>29591</v>
      </c>
      <c r="L50" s="15">
        <v>42326</v>
      </c>
      <c r="M50" s="35">
        <v>1431.8</v>
      </c>
    </row>
    <row r="51" spans="1:13" x14ac:dyDescent="0.15">
      <c r="A51" s="18">
        <v>602018</v>
      </c>
      <c r="B51" s="18" t="s">
        <v>79</v>
      </c>
      <c r="C51" s="10">
        <v>3.0621999999999998</v>
      </c>
      <c r="D51" s="10">
        <v>350</v>
      </c>
      <c r="E51" s="10">
        <f t="shared" si="0"/>
        <v>1071.77</v>
      </c>
      <c r="F51" s="11">
        <v>1565.9</v>
      </c>
      <c r="G51" s="12">
        <f t="shared" si="1"/>
        <v>3.4740000000000002</v>
      </c>
      <c r="H51" s="10">
        <f t="shared" si="2"/>
        <v>4795.0989799999998</v>
      </c>
      <c r="I51" s="13">
        <v>50</v>
      </c>
      <c r="J51" s="22">
        <v>6.1244E-2</v>
      </c>
      <c r="K51" s="20">
        <v>36554</v>
      </c>
      <c r="L51" s="15">
        <v>42144</v>
      </c>
      <c r="M51" s="35">
        <v>4480</v>
      </c>
    </row>
    <row r="52" spans="1:13" x14ac:dyDescent="0.15">
      <c r="A52" s="18">
        <v>602019</v>
      </c>
      <c r="B52" s="18" t="s">
        <v>80</v>
      </c>
      <c r="C52" s="18">
        <v>7.3293999999999997</v>
      </c>
      <c r="D52" s="18">
        <v>300</v>
      </c>
      <c r="E52" s="18">
        <f t="shared" si="0"/>
        <v>2198.8199999999997</v>
      </c>
      <c r="F52" s="26">
        <v>1131</v>
      </c>
      <c r="G52" s="12">
        <f t="shared" si="1"/>
        <v>2.77</v>
      </c>
      <c r="H52" s="10">
        <f t="shared" si="2"/>
        <v>8289.5514000000003</v>
      </c>
      <c r="I52" s="13">
        <v>294.60000000000002</v>
      </c>
      <c r="J52" s="22">
        <f>C52/I52</f>
        <v>2.4879158180583838E-2</v>
      </c>
      <c r="K52" s="24" t="s">
        <v>81</v>
      </c>
      <c r="L52" s="37">
        <v>42042</v>
      </c>
      <c r="M52" s="34">
        <v>5464.6</v>
      </c>
    </row>
    <row r="53" spans="1:13" x14ac:dyDescent="0.15">
      <c r="A53" s="18">
        <v>602020</v>
      </c>
      <c r="B53" s="18" t="s">
        <v>82</v>
      </c>
      <c r="C53" s="10">
        <v>27.083300000000001</v>
      </c>
      <c r="D53" s="10">
        <v>60</v>
      </c>
      <c r="E53" s="10">
        <f t="shared" si="0"/>
        <v>1624.998</v>
      </c>
      <c r="F53" s="11">
        <v>228.91</v>
      </c>
      <c r="G53" s="12">
        <f t="shared" si="1"/>
        <v>2.8151666666666668</v>
      </c>
      <c r="H53" s="10">
        <f t="shared" si="2"/>
        <v>6199.6382030000004</v>
      </c>
      <c r="I53" s="13">
        <v>70</v>
      </c>
      <c r="J53" s="22">
        <v>0.38690428571428598</v>
      </c>
      <c r="K53" s="30">
        <v>2004</v>
      </c>
      <c r="L53" s="15">
        <v>41991</v>
      </c>
      <c r="M53" s="35">
        <v>999.9</v>
      </c>
    </row>
    <row r="54" spans="1:13" x14ac:dyDescent="0.15">
      <c r="A54" s="18">
        <v>602021</v>
      </c>
      <c r="B54" s="18" t="s">
        <v>83</v>
      </c>
      <c r="C54" s="10">
        <v>3.2429999999999999</v>
      </c>
      <c r="D54" s="10">
        <v>180</v>
      </c>
      <c r="E54" s="10">
        <f t="shared" si="0"/>
        <v>583.74</v>
      </c>
      <c r="F54" s="11">
        <v>1078.4000000000001</v>
      </c>
      <c r="G54" s="12">
        <f t="shared" si="1"/>
        <v>4.9911111111111115</v>
      </c>
      <c r="H54" s="10">
        <f t="shared" si="2"/>
        <v>3497.2512000000002</v>
      </c>
      <c r="I54" s="13" t="s">
        <v>15</v>
      </c>
      <c r="J54" s="13" t="s">
        <v>15</v>
      </c>
      <c r="K54" s="20">
        <v>21453</v>
      </c>
      <c r="L54" s="15">
        <v>41991</v>
      </c>
      <c r="M54" s="21">
        <v>5208</v>
      </c>
    </row>
    <row r="55" spans="1:13" x14ac:dyDescent="0.15">
      <c r="A55" s="18">
        <v>602022</v>
      </c>
      <c r="B55" s="18" t="s">
        <v>84</v>
      </c>
      <c r="C55" s="10">
        <v>27.980799999999999</v>
      </c>
      <c r="D55" s="10">
        <v>280</v>
      </c>
      <c r="E55" s="10">
        <f t="shared" si="0"/>
        <v>7834.6239999999998</v>
      </c>
      <c r="F55" s="11">
        <v>663.6</v>
      </c>
      <c r="G55" s="12">
        <f t="shared" si="1"/>
        <v>1.37</v>
      </c>
      <c r="H55" s="10">
        <f t="shared" si="2"/>
        <v>18568.05888</v>
      </c>
      <c r="I55" s="13" t="s">
        <v>15</v>
      </c>
      <c r="J55" s="13" t="s">
        <v>15</v>
      </c>
      <c r="K55" s="38" t="s">
        <v>85</v>
      </c>
      <c r="L55" s="39">
        <v>42052</v>
      </c>
      <c r="M55" s="21">
        <v>2388</v>
      </c>
    </row>
    <row r="56" spans="1:13" x14ac:dyDescent="0.15">
      <c r="A56" s="18">
        <v>602023</v>
      </c>
      <c r="B56" s="18" t="s">
        <v>86</v>
      </c>
      <c r="C56" s="10">
        <v>6.2492000000000001</v>
      </c>
      <c r="D56" s="10">
        <v>600</v>
      </c>
      <c r="E56" s="10">
        <f t="shared" si="0"/>
        <v>3749.52</v>
      </c>
      <c r="F56" s="11">
        <v>1049</v>
      </c>
      <c r="G56" s="12">
        <f t="shared" si="1"/>
        <v>0.74833333333333329</v>
      </c>
      <c r="H56" s="10">
        <f t="shared" si="2"/>
        <v>6555.4107999999997</v>
      </c>
      <c r="I56" s="13">
        <v>45</v>
      </c>
      <c r="J56" s="22">
        <f>C56/I56</f>
        <v>0.13887111111111111</v>
      </c>
      <c r="K56" s="38">
        <v>37709</v>
      </c>
      <c r="L56" s="39">
        <v>42297</v>
      </c>
      <c r="M56" s="17">
        <v>2692</v>
      </c>
    </row>
    <row r="57" spans="1:13" x14ac:dyDescent="0.15">
      <c r="A57" s="18">
        <v>602024</v>
      </c>
      <c r="B57" s="18" t="s">
        <v>87</v>
      </c>
      <c r="C57" s="10">
        <v>25.803899999999999</v>
      </c>
      <c r="D57" s="10">
        <v>38</v>
      </c>
      <c r="E57" s="10">
        <f t="shared" si="0"/>
        <v>980.54819999999995</v>
      </c>
      <c r="F57" s="11">
        <v>312.19</v>
      </c>
      <c r="G57" s="12">
        <f t="shared" si="1"/>
        <v>7.2155263157894733</v>
      </c>
      <c r="H57" s="10">
        <f>C57*F57</f>
        <v>8055.7195409999995</v>
      </c>
      <c r="I57" s="13" t="s">
        <v>15</v>
      </c>
      <c r="J57" s="13" t="s">
        <v>15</v>
      </c>
      <c r="K57" s="38">
        <v>38739</v>
      </c>
      <c r="L57" s="39">
        <v>42167</v>
      </c>
      <c r="M57" s="16">
        <v>698</v>
      </c>
    </row>
    <row r="58" spans="1:13" x14ac:dyDescent="0.15">
      <c r="A58" s="18">
        <v>602025</v>
      </c>
      <c r="B58" s="18" t="s">
        <v>88</v>
      </c>
      <c r="C58" s="10">
        <v>10.3857</v>
      </c>
      <c r="D58" s="10">
        <v>220</v>
      </c>
      <c r="E58" s="10">
        <f t="shared" si="0"/>
        <v>2284.8539999999998</v>
      </c>
      <c r="F58" s="11">
        <v>657.2</v>
      </c>
      <c r="G58" s="12">
        <f t="shared" si="1"/>
        <v>1.9872727272727273</v>
      </c>
      <c r="H58" s="10">
        <f>C58*F58</f>
        <v>6825.4820400000008</v>
      </c>
      <c r="I58" s="13">
        <v>50</v>
      </c>
      <c r="J58" s="22">
        <v>0.20771400000000001</v>
      </c>
      <c r="K58" s="20">
        <v>38288</v>
      </c>
      <c r="L58" s="15">
        <v>42052</v>
      </c>
      <c r="M58" s="21">
        <v>2509</v>
      </c>
    </row>
    <row r="59" spans="1:13" x14ac:dyDescent="0.15">
      <c r="A59" s="18">
        <v>602026</v>
      </c>
      <c r="B59" s="18" t="s">
        <v>89</v>
      </c>
      <c r="C59" s="10">
        <v>14.388999999999999</v>
      </c>
      <c r="D59" s="10">
        <v>21</v>
      </c>
      <c r="E59" s="10">
        <f t="shared" si="0"/>
        <v>302.16899999999998</v>
      </c>
      <c r="F59" s="11">
        <v>340.38</v>
      </c>
      <c r="G59" s="12">
        <f t="shared" si="1"/>
        <v>15.208571428571428</v>
      </c>
      <c r="H59" s="10">
        <f>C59*F59</f>
        <v>4897.7278200000001</v>
      </c>
      <c r="I59" s="13">
        <v>35</v>
      </c>
      <c r="J59" s="22">
        <v>0.41111428571428599</v>
      </c>
      <c r="K59" s="20">
        <v>39470</v>
      </c>
      <c r="L59" s="15">
        <v>42144</v>
      </c>
      <c r="M59" s="23">
        <v>1087</v>
      </c>
    </row>
    <row r="60" spans="1:13" x14ac:dyDescent="0.15">
      <c r="A60" s="18">
        <v>602027</v>
      </c>
      <c r="B60" s="18" t="s">
        <v>90</v>
      </c>
      <c r="C60" s="10">
        <v>8.4834999999999994</v>
      </c>
      <c r="D60" s="10">
        <v>33</v>
      </c>
      <c r="E60" s="10">
        <f t="shared" si="0"/>
        <v>279.95549999999997</v>
      </c>
      <c r="F60" s="11">
        <v>943</v>
      </c>
      <c r="G60" s="12">
        <f t="shared" si="1"/>
        <v>27.575757575757574</v>
      </c>
      <c r="H60" s="10">
        <f>C60*F60</f>
        <v>7999.9404999999997</v>
      </c>
      <c r="I60" s="13">
        <v>16.25</v>
      </c>
      <c r="J60" s="22">
        <f>C60/I60</f>
        <v>0.52206153846153847</v>
      </c>
      <c r="K60" s="20">
        <v>38322</v>
      </c>
      <c r="L60" s="15">
        <v>42124</v>
      </c>
      <c r="M60" s="23">
        <v>2330</v>
      </c>
    </row>
    <row r="61" spans="1:13" x14ac:dyDescent="0.15">
      <c r="A61" s="18">
        <v>602028</v>
      </c>
      <c r="B61" s="18" t="s">
        <v>91</v>
      </c>
      <c r="C61" s="10">
        <v>81.28</v>
      </c>
      <c r="D61" s="10">
        <v>150</v>
      </c>
      <c r="E61" s="10">
        <f t="shared" si="0"/>
        <v>12192</v>
      </c>
      <c r="F61" s="11">
        <v>381.6</v>
      </c>
      <c r="G61" s="12">
        <f t="shared" si="1"/>
        <v>1.544</v>
      </c>
      <c r="H61" s="10">
        <f>C61*F61</f>
        <v>31016.448000000004</v>
      </c>
      <c r="I61" s="13" t="s">
        <v>15</v>
      </c>
      <c r="J61" s="22" t="s">
        <v>15</v>
      </c>
      <c r="K61" s="20">
        <v>34912</v>
      </c>
      <c r="L61" s="15">
        <v>42186</v>
      </c>
      <c r="M61" s="23">
        <v>887.9</v>
      </c>
    </row>
    <row r="62" spans="1:13" x14ac:dyDescent="0.15">
      <c r="A62" s="18">
        <v>602029</v>
      </c>
      <c r="B62" s="18" t="s">
        <v>92</v>
      </c>
      <c r="C62" s="10">
        <v>33.482799999999997</v>
      </c>
      <c r="D62" s="10">
        <v>95</v>
      </c>
      <c r="E62" s="10">
        <f t="shared" si="0"/>
        <v>3180.866</v>
      </c>
      <c r="F62" s="11">
        <v>353.91</v>
      </c>
      <c r="G62" s="12">
        <f t="shared" si="1"/>
        <v>2.7253684210526319</v>
      </c>
      <c r="H62" s="10">
        <f t="shared" ref="H62:H117" si="3">C62*F62</f>
        <v>11849.897747999999</v>
      </c>
      <c r="I62" s="13">
        <v>100</v>
      </c>
      <c r="J62" s="22">
        <f>C62/I62</f>
        <v>0.33482799999999996</v>
      </c>
      <c r="K62" s="20">
        <v>40648</v>
      </c>
      <c r="L62" s="15">
        <v>42105</v>
      </c>
      <c r="M62" s="29">
        <v>2050</v>
      </c>
    </row>
    <row r="63" spans="1:13" x14ac:dyDescent="0.15">
      <c r="A63" s="18">
        <v>603001</v>
      </c>
      <c r="B63" s="18" t="s">
        <v>93</v>
      </c>
      <c r="C63" s="10">
        <v>28.7059</v>
      </c>
      <c r="D63" s="10">
        <v>33</v>
      </c>
      <c r="E63" s="10">
        <f t="shared" si="0"/>
        <v>947.29470000000003</v>
      </c>
      <c r="F63" s="11">
        <v>206.05</v>
      </c>
      <c r="G63" s="12">
        <f t="shared" si="1"/>
        <v>5.2439393939393941</v>
      </c>
      <c r="H63" s="10">
        <f t="shared" si="3"/>
        <v>5914.8506950000001</v>
      </c>
      <c r="I63" s="13">
        <v>659.92</v>
      </c>
      <c r="J63" s="22">
        <v>4.3499060492180899E-2</v>
      </c>
      <c r="K63" s="20">
        <v>39965</v>
      </c>
      <c r="L63" s="15">
        <v>41912</v>
      </c>
      <c r="M63" s="23">
        <v>880</v>
      </c>
    </row>
    <row r="64" spans="1:13" x14ac:dyDescent="0.15">
      <c r="A64" s="10">
        <v>605001</v>
      </c>
      <c r="B64" s="10" t="s">
        <v>94</v>
      </c>
      <c r="C64" s="10">
        <v>42.62</v>
      </c>
      <c r="D64" s="10">
        <v>23.88</v>
      </c>
      <c r="E64" s="10">
        <f t="shared" si="0"/>
        <v>1017.7655999999999</v>
      </c>
      <c r="F64" s="11">
        <v>1482.75</v>
      </c>
      <c r="G64" s="12">
        <f t="shared" si="1"/>
        <v>61.091708542713569</v>
      </c>
      <c r="H64" s="10">
        <f t="shared" si="3"/>
        <v>63194.804999999993</v>
      </c>
      <c r="I64" s="13">
        <v>86</v>
      </c>
      <c r="J64" s="22">
        <v>0.49558139534883699</v>
      </c>
      <c r="K64" s="20">
        <v>38650</v>
      </c>
      <c r="L64" s="15">
        <v>41841</v>
      </c>
      <c r="M64" s="23">
        <v>3369.64</v>
      </c>
    </row>
    <row r="65" spans="1:13" x14ac:dyDescent="0.15">
      <c r="A65" s="10">
        <v>605002</v>
      </c>
      <c r="B65" s="10" t="s">
        <v>95</v>
      </c>
      <c r="C65" s="10">
        <v>120.6721</v>
      </c>
      <c r="D65" s="10">
        <v>4.5</v>
      </c>
      <c r="E65" s="10">
        <f t="shared" si="0"/>
        <v>543.02445</v>
      </c>
      <c r="F65" s="11">
        <v>112.93</v>
      </c>
      <c r="G65" s="12">
        <f t="shared" si="1"/>
        <v>24.095555555555556</v>
      </c>
      <c r="H65" s="10">
        <f t="shared" si="3"/>
        <v>13627.500253</v>
      </c>
      <c r="I65" s="13">
        <v>220</v>
      </c>
      <c r="J65" s="22">
        <v>0.548509545454545</v>
      </c>
      <c r="K65" s="20">
        <v>38409</v>
      </c>
      <c r="L65" s="15">
        <v>41830</v>
      </c>
      <c r="M65" s="23">
        <v>433.18</v>
      </c>
    </row>
    <row r="66" spans="1:13" x14ac:dyDescent="0.15">
      <c r="A66" s="10">
        <v>605003</v>
      </c>
      <c r="B66" s="10" t="s">
        <v>96</v>
      </c>
      <c r="C66" s="10">
        <v>17.758299999999998</v>
      </c>
      <c r="D66" s="10">
        <v>123</v>
      </c>
      <c r="E66" s="10">
        <f t="shared" si="0"/>
        <v>2184.2709</v>
      </c>
      <c r="F66" s="11">
        <v>1271.2</v>
      </c>
      <c r="G66" s="12">
        <f t="shared" si="1"/>
        <v>9.3349593495934968</v>
      </c>
      <c r="H66" s="10">
        <f t="shared" si="3"/>
        <v>22574.35096</v>
      </c>
      <c r="I66" s="13" t="s">
        <v>15</v>
      </c>
      <c r="J66" s="13" t="s">
        <v>15</v>
      </c>
      <c r="K66" s="20">
        <v>39730</v>
      </c>
      <c r="L66" s="15">
        <v>41841</v>
      </c>
      <c r="M66" s="21">
        <v>5955</v>
      </c>
    </row>
    <row r="67" spans="1:13" x14ac:dyDescent="0.15">
      <c r="A67" s="10">
        <v>605004</v>
      </c>
      <c r="B67" s="10" t="s">
        <v>97</v>
      </c>
      <c r="C67" s="10">
        <v>363.59739999999999</v>
      </c>
      <c r="D67" s="10">
        <v>1.8</v>
      </c>
      <c r="E67" s="10">
        <f t="shared" si="0"/>
        <v>654.47532000000001</v>
      </c>
      <c r="F67" s="11">
        <v>72.569999999999993</v>
      </c>
      <c r="G67" s="12">
        <f t="shared" si="1"/>
        <v>39.316666666666663</v>
      </c>
      <c r="H67" s="10">
        <f t="shared" si="3"/>
        <v>26386.263317999998</v>
      </c>
      <c r="I67" s="13">
        <v>600</v>
      </c>
      <c r="J67" s="22">
        <v>0.60599566666666704</v>
      </c>
      <c r="K67" s="20">
        <v>38094</v>
      </c>
      <c r="L67" s="15">
        <v>41830</v>
      </c>
      <c r="M67" s="23">
        <v>382.84</v>
      </c>
    </row>
    <row r="68" spans="1:13" x14ac:dyDescent="0.15">
      <c r="A68" s="10">
        <v>605005</v>
      </c>
      <c r="B68" s="10" t="s">
        <v>98</v>
      </c>
      <c r="C68" s="10">
        <v>19.313400000000001</v>
      </c>
      <c r="D68" s="10">
        <v>18</v>
      </c>
      <c r="E68" s="10">
        <f t="shared" si="0"/>
        <v>347.64120000000003</v>
      </c>
      <c r="F68" s="11">
        <v>284.68</v>
      </c>
      <c r="G68" s="12">
        <f t="shared" si="1"/>
        <v>14.815555555555555</v>
      </c>
      <c r="H68" s="10">
        <f t="shared" si="3"/>
        <v>5498.1387120000009</v>
      </c>
      <c r="I68" s="13">
        <v>35</v>
      </c>
      <c r="J68" s="22">
        <v>0.55181142857142895</v>
      </c>
      <c r="K68" s="20">
        <v>37742</v>
      </c>
      <c r="L68" s="15">
        <v>41830</v>
      </c>
      <c r="M68" s="23">
        <v>1192.6600000000001</v>
      </c>
    </row>
    <row r="69" spans="1:13" x14ac:dyDescent="0.15">
      <c r="A69" s="18">
        <v>605006</v>
      </c>
      <c r="B69" s="18" t="s">
        <v>99</v>
      </c>
      <c r="C69" s="10">
        <v>1.538</v>
      </c>
      <c r="D69" s="10">
        <v>135</v>
      </c>
      <c r="E69" s="10">
        <f t="shared" si="0"/>
        <v>207.63</v>
      </c>
      <c r="F69" s="11">
        <v>2233.3000000000002</v>
      </c>
      <c r="G69" s="12">
        <f t="shared" si="1"/>
        <v>15.542962962962964</v>
      </c>
      <c r="H69" s="10">
        <f t="shared" si="3"/>
        <v>3434.8154000000004</v>
      </c>
      <c r="I69" s="13" t="s">
        <v>15</v>
      </c>
      <c r="J69" s="13" t="s">
        <v>15</v>
      </c>
      <c r="K69" s="20">
        <v>39661</v>
      </c>
      <c r="L69" s="15">
        <v>41899</v>
      </c>
      <c r="M69" s="17">
        <v>9018.9</v>
      </c>
    </row>
    <row r="70" spans="1:13" x14ac:dyDescent="0.15">
      <c r="A70" s="18">
        <v>605007</v>
      </c>
      <c r="B70" s="18" t="s">
        <v>100</v>
      </c>
      <c r="C70" s="10">
        <v>1.6756</v>
      </c>
      <c r="D70" s="10">
        <v>145</v>
      </c>
      <c r="E70" s="10">
        <f t="shared" si="0"/>
        <v>242.96199999999999</v>
      </c>
      <c r="F70" s="11">
        <v>1989.1</v>
      </c>
      <c r="G70" s="12">
        <f t="shared" si="1"/>
        <v>12.717931034482758</v>
      </c>
      <c r="H70" s="10">
        <f t="shared" si="3"/>
        <v>3332.9359599999998</v>
      </c>
      <c r="I70" s="13" t="s">
        <v>15</v>
      </c>
      <c r="J70" s="13" t="s">
        <v>15</v>
      </c>
      <c r="K70" s="20">
        <v>39984</v>
      </c>
      <c r="L70" s="15">
        <v>41888</v>
      </c>
      <c r="M70" s="35">
        <v>7678.1</v>
      </c>
    </row>
    <row r="71" spans="1:13" x14ac:dyDescent="0.15">
      <c r="A71" s="18">
        <v>605008</v>
      </c>
      <c r="B71" s="18" t="s">
        <v>101</v>
      </c>
      <c r="C71" s="10">
        <v>1.8973</v>
      </c>
      <c r="D71" s="10">
        <v>135</v>
      </c>
      <c r="E71" s="10">
        <f t="shared" si="0"/>
        <v>256.13549999999998</v>
      </c>
      <c r="F71" s="11">
        <v>2580.3000000000002</v>
      </c>
      <c r="G71" s="12">
        <f t="shared" si="1"/>
        <v>18.113333333333333</v>
      </c>
      <c r="H71" s="10">
        <f t="shared" si="3"/>
        <v>4895.6031900000007</v>
      </c>
      <c r="I71" s="13" t="s">
        <v>15</v>
      </c>
      <c r="J71" s="13" t="s">
        <v>15</v>
      </c>
      <c r="K71" s="20">
        <v>39248</v>
      </c>
      <c r="L71" s="15">
        <v>41888</v>
      </c>
      <c r="M71" s="35">
        <v>8959</v>
      </c>
    </row>
    <row r="72" spans="1:13" x14ac:dyDescent="0.15">
      <c r="A72" s="18">
        <v>605009</v>
      </c>
      <c r="B72" s="18" t="s">
        <v>102</v>
      </c>
      <c r="C72" s="10">
        <v>1.85</v>
      </c>
      <c r="D72" s="10">
        <v>155</v>
      </c>
      <c r="E72" s="10">
        <f t="shared" ref="E72:E135" si="4">C72*D72</f>
        <v>286.75</v>
      </c>
      <c r="F72" s="11">
        <v>1823.3</v>
      </c>
      <c r="G72" s="12">
        <f t="shared" ref="G72:G117" si="5">F72/D72-1</f>
        <v>10.763225806451613</v>
      </c>
      <c r="H72" s="10">
        <f t="shared" si="3"/>
        <v>3373.105</v>
      </c>
      <c r="I72" s="13" t="s">
        <v>15</v>
      </c>
      <c r="J72" s="13" t="s">
        <v>15</v>
      </c>
      <c r="K72" s="20">
        <v>39979</v>
      </c>
      <c r="L72" s="15">
        <v>41899</v>
      </c>
      <c r="M72" s="35">
        <v>8450</v>
      </c>
    </row>
    <row r="73" spans="1:13" x14ac:dyDescent="0.15">
      <c r="A73" s="18">
        <v>605010</v>
      </c>
      <c r="B73" s="18" t="s">
        <v>103</v>
      </c>
      <c r="C73" s="10">
        <v>119.9071</v>
      </c>
      <c r="D73" s="10">
        <v>2.2000000000000002</v>
      </c>
      <c r="E73" s="10">
        <f t="shared" si="4"/>
        <v>263.79562000000004</v>
      </c>
      <c r="F73" s="11">
        <v>139.87</v>
      </c>
      <c r="G73" s="12">
        <f t="shared" si="5"/>
        <v>62.577272727272721</v>
      </c>
      <c r="H73" s="10">
        <f t="shared" si="3"/>
        <v>16771.406077</v>
      </c>
      <c r="I73" s="13">
        <v>350</v>
      </c>
      <c r="J73" s="22">
        <v>0.342591714285714</v>
      </c>
      <c r="K73" s="20">
        <v>40852</v>
      </c>
      <c r="L73" s="15">
        <v>41912</v>
      </c>
      <c r="M73" s="16">
        <v>641.04999999999995</v>
      </c>
    </row>
    <row r="74" spans="1:13" x14ac:dyDescent="0.15">
      <c r="A74" s="18">
        <v>605011</v>
      </c>
      <c r="B74" s="18" t="s">
        <v>104</v>
      </c>
      <c r="C74" s="10">
        <v>127.404</v>
      </c>
      <c r="D74" s="10">
        <v>2.2000000000000002</v>
      </c>
      <c r="E74" s="10">
        <f t="shared" si="4"/>
        <v>280.28880000000004</v>
      </c>
      <c r="F74" s="11">
        <v>408.87</v>
      </c>
      <c r="G74" s="12">
        <f t="shared" si="5"/>
        <v>184.85</v>
      </c>
      <c r="H74" s="10">
        <f t="shared" si="3"/>
        <v>52091.673479999998</v>
      </c>
      <c r="I74" s="13">
        <v>390</v>
      </c>
      <c r="J74" s="22">
        <v>0.32667692307692298</v>
      </c>
      <c r="K74" s="20">
        <v>37880</v>
      </c>
      <c r="L74" s="15">
        <v>41922</v>
      </c>
      <c r="M74" s="21">
        <v>848</v>
      </c>
    </row>
    <row r="75" spans="1:13" x14ac:dyDescent="0.15">
      <c r="A75" s="18">
        <v>605012</v>
      </c>
      <c r="B75" s="18" t="s">
        <v>105</v>
      </c>
      <c r="C75" s="10">
        <v>79.37</v>
      </c>
      <c r="D75" s="10">
        <v>2.2999999999999998</v>
      </c>
      <c r="E75" s="10">
        <f t="shared" si="4"/>
        <v>182.55099999999999</v>
      </c>
      <c r="F75" s="11">
        <v>642</v>
      </c>
      <c r="G75" s="12">
        <f t="shared" si="5"/>
        <v>278.13043478260875</v>
      </c>
      <c r="H75" s="10">
        <f t="shared" si="3"/>
        <v>50955.54</v>
      </c>
      <c r="I75" s="13">
        <v>300</v>
      </c>
      <c r="J75" s="22">
        <v>0.26456666666666701</v>
      </c>
      <c r="K75" s="20">
        <v>37912</v>
      </c>
      <c r="L75" s="15">
        <v>41912</v>
      </c>
      <c r="M75" s="16">
        <v>1664.51</v>
      </c>
    </row>
    <row r="76" spans="1:13" x14ac:dyDescent="0.15">
      <c r="A76" s="18">
        <v>605013</v>
      </c>
      <c r="B76" s="18" t="s">
        <v>106</v>
      </c>
      <c r="C76" s="10">
        <v>34.079599999999999</v>
      </c>
      <c r="D76" s="10">
        <v>6.8</v>
      </c>
      <c r="E76" s="10">
        <f t="shared" si="4"/>
        <v>231.74127999999999</v>
      </c>
      <c r="F76" s="11">
        <v>1820.12</v>
      </c>
      <c r="G76" s="12">
        <f t="shared" si="5"/>
        <v>266.66470588235291</v>
      </c>
      <c r="H76" s="10">
        <f t="shared" si="3"/>
        <v>62028.961551999993</v>
      </c>
      <c r="I76" s="13">
        <v>86</v>
      </c>
      <c r="J76" s="22">
        <v>0.39627441860465101</v>
      </c>
      <c r="K76" s="20">
        <v>38599</v>
      </c>
      <c r="L76" s="15">
        <v>41888</v>
      </c>
      <c r="M76" s="23">
        <v>3788</v>
      </c>
    </row>
    <row r="77" spans="1:13" x14ac:dyDescent="0.15">
      <c r="A77" s="18">
        <v>605014</v>
      </c>
      <c r="B77" s="18" t="s">
        <v>107</v>
      </c>
      <c r="C77" s="10">
        <v>110.1129</v>
      </c>
      <c r="D77" s="10">
        <v>5.5</v>
      </c>
      <c r="E77" s="10">
        <f t="shared" si="4"/>
        <v>605.62094999999999</v>
      </c>
      <c r="F77" s="11">
        <v>347.53</v>
      </c>
      <c r="G77" s="12">
        <f t="shared" si="5"/>
        <v>62.18727272727272</v>
      </c>
      <c r="H77" s="10">
        <f t="shared" si="3"/>
        <v>38267.536136999996</v>
      </c>
      <c r="I77" s="13">
        <v>230</v>
      </c>
      <c r="J77" s="22">
        <v>0.47875173913043501</v>
      </c>
      <c r="K77" s="20">
        <v>39290</v>
      </c>
      <c r="L77" s="15">
        <v>41899</v>
      </c>
      <c r="M77" s="16">
        <v>593</v>
      </c>
    </row>
    <row r="78" spans="1:13" x14ac:dyDescent="0.15">
      <c r="A78" s="18">
        <v>605015</v>
      </c>
      <c r="B78" s="18" t="s">
        <v>108</v>
      </c>
      <c r="C78" s="10">
        <v>110.6808</v>
      </c>
      <c r="D78" s="10">
        <v>4</v>
      </c>
      <c r="E78" s="10">
        <f t="shared" si="4"/>
        <v>442.72320000000002</v>
      </c>
      <c r="F78" s="11">
        <v>144.6</v>
      </c>
      <c r="G78" s="12">
        <f t="shared" si="5"/>
        <v>35.15</v>
      </c>
      <c r="H78" s="10">
        <f t="shared" si="3"/>
        <v>16004.44368</v>
      </c>
      <c r="I78" s="13">
        <v>245</v>
      </c>
      <c r="J78" s="22">
        <v>0.45175836734693903</v>
      </c>
      <c r="K78" s="20">
        <v>39391</v>
      </c>
      <c r="L78" s="15">
        <v>41912</v>
      </c>
      <c r="M78" s="21">
        <v>590</v>
      </c>
    </row>
    <row r="79" spans="1:13" x14ac:dyDescent="0.15">
      <c r="A79" s="18">
        <v>605016</v>
      </c>
      <c r="B79" s="18" t="s">
        <v>109</v>
      </c>
      <c r="C79" s="10">
        <v>5.7862999999999998</v>
      </c>
      <c r="D79" s="10">
        <v>108</v>
      </c>
      <c r="E79" s="10">
        <f t="shared" si="4"/>
        <v>624.92039999999997</v>
      </c>
      <c r="F79" s="11">
        <v>907.5</v>
      </c>
      <c r="G79" s="12">
        <f t="shared" si="5"/>
        <v>7.4027777777777786</v>
      </c>
      <c r="H79" s="10">
        <f t="shared" si="3"/>
        <v>5251.0672500000001</v>
      </c>
      <c r="I79" s="13" t="s">
        <v>15</v>
      </c>
      <c r="J79" s="13" t="s">
        <v>15</v>
      </c>
      <c r="K79" s="24">
        <v>2004</v>
      </c>
      <c r="L79" s="15">
        <v>41899</v>
      </c>
      <c r="M79" s="25">
        <v>3620</v>
      </c>
    </row>
    <row r="80" spans="1:13" x14ac:dyDescent="0.15">
      <c r="A80" s="18">
        <v>605017</v>
      </c>
      <c r="B80" s="18" t="s">
        <v>110</v>
      </c>
      <c r="C80" s="10">
        <v>19.716699999999999</v>
      </c>
      <c r="D80" s="10">
        <v>25</v>
      </c>
      <c r="E80" s="10">
        <f t="shared" si="4"/>
        <v>492.91749999999996</v>
      </c>
      <c r="F80" s="11">
        <v>369.11</v>
      </c>
      <c r="G80" s="12">
        <f t="shared" si="5"/>
        <v>13.7644</v>
      </c>
      <c r="H80" s="10">
        <f t="shared" si="3"/>
        <v>7277.6311370000003</v>
      </c>
      <c r="I80" s="13">
        <v>30</v>
      </c>
      <c r="J80" s="22">
        <v>0.65722333333333305</v>
      </c>
      <c r="K80" s="24" t="s">
        <v>111</v>
      </c>
      <c r="L80" s="15">
        <v>41933</v>
      </c>
      <c r="M80" s="23">
        <v>1965.57</v>
      </c>
    </row>
    <row r="81" spans="1:13" x14ac:dyDescent="0.15">
      <c r="A81" s="18">
        <v>605018</v>
      </c>
      <c r="B81" s="18" t="s">
        <v>112</v>
      </c>
      <c r="C81" s="10">
        <v>1.3151999999999999</v>
      </c>
      <c r="D81" s="10">
        <v>1380</v>
      </c>
      <c r="E81" s="10">
        <f t="shared" si="4"/>
        <v>1814.9759999999999</v>
      </c>
      <c r="F81" s="11">
        <v>3352</v>
      </c>
      <c r="G81" s="12">
        <f t="shared" si="5"/>
        <v>1.4289855072463769</v>
      </c>
      <c r="H81" s="10">
        <f t="shared" si="3"/>
        <v>4408.5504000000001</v>
      </c>
      <c r="I81" s="13" t="s">
        <v>15</v>
      </c>
      <c r="J81" s="13" t="s">
        <v>15</v>
      </c>
      <c r="K81" s="24" t="s">
        <v>113</v>
      </c>
      <c r="L81" s="15">
        <v>41922</v>
      </c>
      <c r="M81" s="29">
        <v>12199</v>
      </c>
    </row>
    <row r="82" spans="1:13" x14ac:dyDescent="0.15">
      <c r="A82" s="18">
        <v>605019</v>
      </c>
      <c r="B82" s="18" t="s">
        <v>114</v>
      </c>
      <c r="C82" s="10">
        <v>1.2364999999999999</v>
      </c>
      <c r="D82" s="10">
        <v>1380</v>
      </c>
      <c r="E82" s="10">
        <f t="shared" si="4"/>
        <v>1706.37</v>
      </c>
      <c r="F82" s="11">
        <v>5379</v>
      </c>
      <c r="G82" s="12">
        <f t="shared" si="5"/>
        <v>2.8978260869565218</v>
      </c>
      <c r="H82" s="10">
        <f t="shared" si="3"/>
        <v>6651.1334999999999</v>
      </c>
      <c r="I82" s="13" t="s">
        <v>15</v>
      </c>
      <c r="J82" s="13" t="s">
        <v>15</v>
      </c>
      <c r="K82" s="30">
        <v>2008</v>
      </c>
      <c r="L82" s="15">
        <v>41905</v>
      </c>
      <c r="M82" s="25">
        <v>13750</v>
      </c>
    </row>
    <row r="83" spans="1:13" x14ac:dyDescent="0.15">
      <c r="A83" s="18">
        <v>605020</v>
      </c>
      <c r="B83" s="18" t="s">
        <v>115</v>
      </c>
      <c r="C83" s="10">
        <v>11.927099999999999</v>
      </c>
      <c r="D83" s="10">
        <v>32</v>
      </c>
      <c r="E83" s="10">
        <f t="shared" si="4"/>
        <v>381.66719999999998</v>
      </c>
      <c r="F83" s="11">
        <v>829.35</v>
      </c>
      <c r="G83" s="12">
        <f t="shared" si="5"/>
        <v>24.917187500000001</v>
      </c>
      <c r="H83" s="10">
        <f t="shared" si="3"/>
        <v>9891.7403849999992</v>
      </c>
      <c r="I83" s="13" t="s">
        <v>15</v>
      </c>
      <c r="J83" s="13" t="s">
        <v>15</v>
      </c>
      <c r="K83" s="20">
        <v>38504</v>
      </c>
      <c r="L83" s="15">
        <v>41912</v>
      </c>
      <c r="M83" s="21">
        <v>1941</v>
      </c>
    </row>
    <row r="84" spans="1:13" x14ac:dyDescent="0.15">
      <c r="A84" s="18">
        <v>605021</v>
      </c>
      <c r="B84" s="18" t="s">
        <v>116</v>
      </c>
      <c r="C84" s="10">
        <v>1.5283</v>
      </c>
      <c r="D84" s="10">
        <v>320</v>
      </c>
      <c r="E84" s="10">
        <f t="shared" si="4"/>
        <v>489.05599999999998</v>
      </c>
      <c r="F84" s="11">
        <v>2228.4</v>
      </c>
      <c r="G84" s="12">
        <f t="shared" si="5"/>
        <v>5.9637500000000001</v>
      </c>
      <c r="H84" s="10">
        <f t="shared" si="3"/>
        <v>3405.66372</v>
      </c>
      <c r="I84" s="13" t="s">
        <v>15</v>
      </c>
      <c r="J84" s="13" t="s">
        <v>15</v>
      </c>
      <c r="K84" s="20">
        <v>39504</v>
      </c>
      <c r="L84" s="15">
        <v>41922</v>
      </c>
      <c r="M84" s="17">
        <v>18040.900000000001</v>
      </c>
    </row>
    <row r="85" spans="1:13" x14ac:dyDescent="0.15">
      <c r="A85" s="18">
        <v>605022</v>
      </c>
      <c r="B85" s="18" t="s">
        <v>117</v>
      </c>
      <c r="C85" s="18">
        <v>1.7214</v>
      </c>
      <c r="D85" s="18">
        <v>350</v>
      </c>
      <c r="E85" s="18">
        <f t="shared" si="4"/>
        <v>602.49</v>
      </c>
      <c r="F85" s="26">
        <v>12647.8</v>
      </c>
      <c r="G85" s="12">
        <f t="shared" si="5"/>
        <v>35.136571428571429</v>
      </c>
      <c r="H85" s="10">
        <f t="shared" si="3"/>
        <v>21771.922920000001</v>
      </c>
      <c r="I85" s="13" t="s">
        <v>15</v>
      </c>
      <c r="J85" s="13" t="s">
        <v>15</v>
      </c>
      <c r="K85" s="20">
        <v>39500</v>
      </c>
      <c r="L85" s="37">
        <v>42042</v>
      </c>
      <c r="M85" s="34">
        <v>35429.5</v>
      </c>
    </row>
    <row r="86" spans="1:13" x14ac:dyDescent="0.15">
      <c r="A86" s="18">
        <v>605023</v>
      </c>
      <c r="B86" s="18" t="s">
        <v>118</v>
      </c>
      <c r="C86" s="18">
        <v>0.4516</v>
      </c>
      <c r="D86" s="18">
        <v>350</v>
      </c>
      <c r="E86" s="18">
        <f t="shared" si="4"/>
        <v>158.06</v>
      </c>
      <c r="F86" s="26">
        <v>9500</v>
      </c>
      <c r="G86" s="12">
        <f t="shared" si="5"/>
        <v>26.142857142857142</v>
      </c>
      <c r="H86" s="10">
        <f t="shared" si="3"/>
        <v>4290.2</v>
      </c>
      <c r="I86" s="13" t="s">
        <v>15</v>
      </c>
      <c r="J86" s="13" t="s">
        <v>15</v>
      </c>
      <c r="K86" s="40">
        <v>39630</v>
      </c>
      <c r="L86" s="37">
        <v>42158</v>
      </c>
      <c r="M86" s="34">
        <v>22500</v>
      </c>
    </row>
    <row r="87" spans="1:13" x14ac:dyDescent="0.15">
      <c r="A87" s="18">
        <v>605024</v>
      </c>
      <c r="B87" s="18" t="s">
        <v>119</v>
      </c>
      <c r="C87" s="10">
        <v>0.64039999999999997</v>
      </c>
      <c r="D87" s="10">
        <v>320</v>
      </c>
      <c r="E87" s="10">
        <f t="shared" si="4"/>
        <v>204.928</v>
      </c>
      <c r="F87" s="11">
        <v>90600</v>
      </c>
      <c r="G87" s="12">
        <f t="shared" si="5"/>
        <v>282.125</v>
      </c>
      <c r="H87" s="10">
        <f t="shared" si="3"/>
        <v>58020.24</v>
      </c>
      <c r="I87" s="13" t="s">
        <v>15</v>
      </c>
      <c r="J87" s="13" t="s">
        <v>15</v>
      </c>
      <c r="K87" s="30">
        <v>2008</v>
      </c>
      <c r="L87" s="15">
        <v>41912</v>
      </c>
      <c r="M87" s="21">
        <v>111243</v>
      </c>
    </row>
    <row r="88" spans="1:13" x14ac:dyDescent="0.15">
      <c r="A88" s="18">
        <v>605025</v>
      </c>
      <c r="B88" s="18" t="s">
        <v>120</v>
      </c>
      <c r="C88" s="10">
        <v>1.4621</v>
      </c>
      <c r="D88" s="10">
        <v>165</v>
      </c>
      <c r="E88" s="10">
        <f t="shared" si="4"/>
        <v>241.2465</v>
      </c>
      <c r="F88" s="11">
        <v>2015.1</v>
      </c>
      <c r="G88" s="12">
        <f t="shared" si="5"/>
        <v>11.212727272727273</v>
      </c>
      <c r="H88" s="10">
        <f t="shared" si="3"/>
        <v>2946.2777099999998</v>
      </c>
      <c r="I88" s="13" t="s">
        <v>15</v>
      </c>
      <c r="J88" s="13" t="s">
        <v>15</v>
      </c>
      <c r="K88" s="24" t="s">
        <v>121</v>
      </c>
      <c r="L88" s="15">
        <v>41905</v>
      </c>
      <c r="M88" s="17">
        <v>8499.9</v>
      </c>
    </row>
    <row r="89" spans="1:13" x14ac:dyDescent="0.15">
      <c r="A89" s="18">
        <v>605026</v>
      </c>
      <c r="B89" s="18" t="s">
        <v>122</v>
      </c>
      <c r="C89" s="10">
        <v>1.8756999999999999</v>
      </c>
      <c r="D89" s="10">
        <v>318</v>
      </c>
      <c r="E89" s="10">
        <f t="shared" si="4"/>
        <v>596.47259999999994</v>
      </c>
      <c r="F89" s="11">
        <v>1820.6</v>
      </c>
      <c r="G89" s="12">
        <f t="shared" si="5"/>
        <v>4.7251572327044018</v>
      </c>
      <c r="H89" s="10">
        <f t="shared" si="3"/>
        <v>3414.8994199999997</v>
      </c>
      <c r="I89" s="13" t="s">
        <v>15</v>
      </c>
      <c r="J89" s="13" t="s">
        <v>15</v>
      </c>
      <c r="K89" s="24" t="s">
        <v>123</v>
      </c>
      <c r="L89" s="15">
        <v>41905</v>
      </c>
      <c r="M89" s="35">
        <v>7443.5</v>
      </c>
    </row>
    <row r="90" spans="1:13" x14ac:dyDescent="0.15">
      <c r="A90" s="18">
        <v>605027</v>
      </c>
      <c r="B90" s="18" t="s">
        <v>124</v>
      </c>
      <c r="C90" s="10">
        <v>26.9937</v>
      </c>
      <c r="D90" s="10">
        <v>5</v>
      </c>
      <c r="E90" s="10">
        <f t="shared" si="4"/>
        <v>134.96850000000001</v>
      </c>
      <c r="F90" s="11">
        <v>205.26</v>
      </c>
      <c r="G90" s="12">
        <f t="shared" si="5"/>
        <v>40.052</v>
      </c>
      <c r="H90" s="10">
        <f t="shared" si="3"/>
        <v>5540.7268619999995</v>
      </c>
      <c r="I90" s="13">
        <v>86</v>
      </c>
      <c r="J90" s="22">
        <f>C90/I90</f>
        <v>0.31388023255813952</v>
      </c>
      <c r="K90" s="24" t="s">
        <v>125</v>
      </c>
      <c r="L90" s="15">
        <v>42297</v>
      </c>
      <c r="M90" s="23">
        <v>356.57</v>
      </c>
    </row>
    <row r="91" spans="1:13" x14ac:dyDescent="0.15">
      <c r="A91" s="18">
        <v>605028</v>
      </c>
      <c r="B91" s="18" t="s">
        <v>126</v>
      </c>
      <c r="C91" s="18">
        <v>167.9639</v>
      </c>
      <c r="D91" s="18">
        <v>4</v>
      </c>
      <c r="E91" s="18">
        <f t="shared" si="4"/>
        <v>671.85559999999998</v>
      </c>
      <c r="F91" s="26">
        <v>101.36</v>
      </c>
      <c r="G91" s="12">
        <f t="shared" si="5"/>
        <v>24.34</v>
      </c>
      <c r="H91" s="10">
        <f t="shared" si="3"/>
        <v>17024.820904</v>
      </c>
      <c r="I91" s="13">
        <v>258</v>
      </c>
      <c r="J91" s="22">
        <v>0.65102286821705402</v>
      </c>
      <c r="K91" s="24" t="s">
        <v>127</v>
      </c>
      <c r="L91" s="37">
        <v>42042</v>
      </c>
      <c r="M91" s="29">
        <v>426</v>
      </c>
    </row>
    <row r="92" spans="1:13" x14ac:dyDescent="0.15">
      <c r="A92" s="18">
        <v>605029</v>
      </c>
      <c r="B92" s="18" t="s">
        <v>128</v>
      </c>
      <c r="C92" s="10">
        <v>11.8111</v>
      </c>
      <c r="D92" s="10">
        <v>46</v>
      </c>
      <c r="E92" s="10">
        <f t="shared" si="4"/>
        <v>543.31060000000002</v>
      </c>
      <c r="F92" s="11">
        <v>530.83000000000004</v>
      </c>
      <c r="G92" s="12">
        <f t="shared" si="5"/>
        <v>10.539782608695653</v>
      </c>
      <c r="H92" s="10">
        <f t="shared" si="3"/>
        <v>6269.686213</v>
      </c>
      <c r="I92" s="13" t="s">
        <v>15</v>
      </c>
      <c r="J92" s="13" t="s">
        <v>15</v>
      </c>
      <c r="K92" s="24" t="s">
        <v>129</v>
      </c>
      <c r="L92" s="15">
        <v>41991</v>
      </c>
      <c r="M92" s="29">
        <v>2950</v>
      </c>
    </row>
    <row r="93" spans="1:13" x14ac:dyDescent="0.15">
      <c r="A93" s="18">
        <v>605030</v>
      </c>
      <c r="B93" s="18" t="s">
        <v>130</v>
      </c>
      <c r="C93" s="10">
        <v>148.04650000000001</v>
      </c>
      <c r="D93" s="10">
        <v>4.5</v>
      </c>
      <c r="E93" s="10">
        <f t="shared" si="4"/>
        <v>666.20925</v>
      </c>
      <c r="F93" s="11">
        <v>96.01</v>
      </c>
      <c r="G93" s="12">
        <f t="shared" si="5"/>
        <v>20.335555555555558</v>
      </c>
      <c r="H93" s="10">
        <f t="shared" si="3"/>
        <v>14213.944465000002</v>
      </c>
      <c r="I93" s="13">
        <v>220</v>
      </c>
      <c r="J93" s="22">
        <v>0.67293863636363604</v>
      </c>
      <c r="K93" s="30">
        <v>2008</v>
      </c>
      <c r="L93" s="15">
        <v>41922</v>
      </c>
      <c r="M93" s="23">
        <v>384.76</v>
      </c>
    </row>
    <row r="94" spans="1:13" x14ac:dyDescent="0.15">
      <c r="A94" s="18">
        <v>605031</v>
      </c>
      <c r="B94" s="18" t="s">
        <v>131</v>
      </c>
      <c r="C94" s="10">
        <v>588.19870000000003</v>
      </c>
      <c r="D94" s="10">
        <v>1.8</v>
      </c>
      <c r="E94" s="10">
        <f t="shared" si="4"/>
        <v>1058.75766</v>
      </c>
      <c r="F94" s="11">
        <v>61.1</v>
      </c>
      <c r="G94" s="12">
        <f t="shared" si="5"/>
        <v>32.944444444444443</v>
      </c>
      <c r="H94" s="10">
        <f t="shared" si="3"/>
        <v>35938.940570000006</v>
      </c>
      <c r="I94" s="13" t="s">
        <v>15</v>
      </c>
      <c r="J94" s="22" t="s">
        <v>15</v>
      </c>
      <c r="K94" s="20">
        <v>36392</v>
      </c>
      <c r="L94" s="15">
        <v>42207</v>
      </c>
      <c r="M94" s="23">
        <v>165</v>
      </c>
    </row>
    <row r="95" spans="1:13" x14ac:dyDescent="0.15">
      <c r="A95" s="18">
        <v>605032</v>
      </c>
      <c r="B95" s="18" t="s">
        <v>132</v>
      </c>
      <c r="C95" s="10">
        <v>183.73650000000001</v>
      </c>
      <c r="D95" s="10">
        <v>4.5</v>
      </c>
      <c r="E95" s="10">
        <f t="shared" si="4"/>
        <v>826.81425000000002</v>
      </c>
      <c r="F95" s="11">
        <v>97.29</v>
      </c>
      <c r="G95" s="12">
        <f t="shared" si="5"/>
        <v>20.62</v>
      </c>
      <c r="H95" s="10">
        <f t="shared" si="3"/>
        <v>17875.724085000002</v>
      </c>
      <c r="I95" s="13">
        <v>350</v>
      </c>
      <c r="J95" s="22">
        <v>0.52496142857142902</v>
      </c>
      <c r="K95" s="24" t="s">
        <v>133</v>
      </c>
      <c r="L95" s="15">
        <v>41905</v>
      </c>
      <c r="M95" s="23">
        <v>389.86</v>
      </c>
    </row>
    <row r="96" spans="1:13" x14ac:dyDescent="0.15">
      <c r="A96" s="18">
        <v>605033</v>
      </c>
      <c r="B96" s="18" t="s">
        <v>134</v>
      </c>
      <c r="C96" s="10">
        <v>1.9144000000000001</v>
      </c>
      <c r="D96" s="10">
        <v>495</v>
      </c>
      <c r="E96" s="10">
        <f t="shared" si="4"/>
        <v>947.62800000000004</v>
      </c>
      <c r="F96" s="11">
        <v>2336.6999999999998</v>
      </c>
      <c r="G96" s="12">
        <f t="shared" si="5"/>
        <v>3.7206060606060598</v>
      </c>
      <c r="H96" s="10">
        <f t="shared" si="3"/>
        <v>4473.3784800000003</v>
      </c>
      <c r="I96" s="13" t="s">
        <v>15</v>
      </c>
      <c r="J96" s="13" t="s">
        <v>15</v>
      </c>
      <c r="K96" s="24" t="s">
        <v>135</v>
      </c>
      <c r="L96" s="15">
        <v>41933</v>
      </c>
      <c r="M96" s="35">
        <v>8490.6</v>
      </c>
    </row>
    <row r="97" spans="1:13" x14ac:dyDescent="0.15">
      <c r="A97" s="34">
        <v>605034</v>
      </c>
      <c r="B97" s="36" t="s">
        <v>136</v>
      </c>
      <c r="C97" s="10">
        <v>1.9061999999999999</v>
      </c>
      <c r="D97" s="10">
        <v>490</v>
      </c>
      <c r="E97" s="10">
        <f t="shared" si="4"/>
        <v>934.0379999999999</v>
      </c>
      <c r="F97" s="11">
        <v>5188</v>
      </c>
      <c r="G97" s="12">
        <f t="shared" si="5"/>
        <v>9.5877551020408163</v>
      </c>
      <c r="H97" s="10">
        <f t="shared" si="3"/>
        <v>9889.3655999999992</v>
      </c>
      <c r="I97" s="13" t="s">
        <v>15</v>
      </c>
      <c r="J97" s="13" t="s">
        <v>15</v>
      </c>
      <c r="K97" s="24" t="s">
        <v>137</v>
      </c>
      <c r="L97" s="15">
        <v>41948</v>
      </c>
      <c r="M97" s="35">
        <v>9000</v>
      </c>
    </row>
    <row r="98" spans="1:13" x14ac:dyDescent="0.15">
      <c r="A98" s="34">
        <v>605035</v>
      </c>
      <c r="B98" s="36" t="s">
        <v>138</v>
      </c>
      <c r="C98" s="10">
        <v>1.5652999999999999</v>
      </c>
      <c r="D98" s="10">
        <v>360</v>
      </c>
      <c r="E98" s="10">
        <f t="shared" si="4"/>
        <v>563.50799999999992</v>
      </c>
      <c r="F98" s="11">
        <v>2017.7</v>
      </c>
      <c r="G98" s="12">
        <f t="shared" si="5"/>
        <v>4.6047222222222226</v>
      </c>
      <c r="H98" s="10">
        <f t="shared" si="3"/>
        <v>3158.3058099999998</v>
      </c>
      <c r="I98" s="13">
        <v>2</v>
      </c>
      <c r="J98" s="22">
        <f>C98/I98</f>
        <v>0.78264999999999996</v>
      </c>
      <c r="K98" s="24" t="s">
        <v>139</v>
      </c>
      <c r="L98" s="15">
        <v>42249</v>
      </c>
      <c r="M98" s="35">
        <v>6750</v>
      </c>
    </row>
    <row r="99" spans="1:13" x14ac:dyDescent="0.15">
      <c r="A99" s="34">
        <v>605036</v>
      </c>
      <c r="B99" s="36" t="s">
        <v>140</v>
      </c>
      <c r="C99" s="10">
        <v>1.8988</v>
      </c>
      <c r="D99" s="10">
        <v>350</v>
      </c>
      <c r="E99" s="10">
        <f t="shared" si="4"/>
        <v>664.58</v>
      </c>
      <c r="F99" s="11">
        <v>1969.2</v>
      </c>
      <c r="G99" s="12">
        <f t="shared" si="5"/>
        <v>4.6262857142857143</v>
      </c>
      <c r="H99" s="10">
        <f t="shared" si="3"/>
        <v>3739.1169600000003</v>
      </c>
      <c r="I99" s="13" t="s">
        <v>15</v>
      </c>
      <c r="J99" s="13" t="s">
        <v>15</v>
      </c>
      <c r="K99" s="24" t="s">
        <v>141</v>
      </c>
      <c r="L99" s="15">
        <v>42105</v>
      </c>
      <c r="M99" s="21">
        <v>6948</v>
      </c>
    </row>
    <row r="100" spans="1:13" x14ac:dyDescent="0.15">
      <c r="A100" s="34">
        <v>605037</v>
      </c>
      <c r="B100" s="36" t="s">
        <v>142</v>
      </c>
      <c r="C100" s="10">
        <v>1.4841</v>
      </c>
      <c r="D100" s="10">
        <v>350</v>
      </c>
      <c r="E100" s="10">
        <f t="shared" si="4"/>
        <v>519.43499999999995</v>
      </c>
      <c r="F100" s="11">
        <v>14550</v>
      </c>
      <c r="G100" s="12">
        <f t="shared" si="5"/>
        <v>40.571428571428569</v>
      </c>
      <c r="H100" s="10">
        <f t="shared" si="3"/>
        <v>21593.654999999999</v>
      </c>
      <c r="I100" s="13" t="s">
        <v>15</v>
      </c>
      <c r="J100" s="22" t="s">
        <v>15</v>
      </c>
      <c r="K100" s="30">
        <v>2008</v>
      </c>
      <c r="L100" s="15">
        <v>42144</v>
      </c>
      <c r="M100" s="35">
        <v>24000</v>
      </c>
    </row>
    <row r="101" spans="1:13" x14ac:dyDescent="0.15">
      <c r="A101" s="34">
        <v>605038</v>
      </c>
      <c r="B101" s="36" t="s">
        <v>143</v>
      </c>
      <c r="C101" s="10">
        <v>1.5571999999999999</v>
      </c>
      <c r="D101" s="10">
        <v>330</v>
      </c>
      <c r="E101" s="10">
        <f t="shared" si="4"/>
        <v>513.87599999999998</v>
      </c>
      <c r="F101" s="11">
        <v>8187.7</v>
      </c>
      <c r="G101" s="12">
        <f t="shared" si="5"/>
        <v>23.811212121212122</v>
      </c>
      <c r="H101" s="10">
        <f t="shared" si="3"/>
        <v>12749.886439999998</v>
      </c>
      <c r="I101" s="13" t="s">
        <v>15</v>
      </c>
      <c r="J101" s="13" t="s">
        <v>15</v>
      </c>
      <c r="K101" s="20">
        <v>39328</v>
      </c>
      <c r="L101" s="15">
        <v>42186</v>
      </c>
      <c r="M101" s="35">
        <v>9000</v>
      </c>
    </row>
    <row r="102" spans="1:13" x14ac:dyDescent="0.15">
      <c r="A102" s="34">
        <v>605039</v>
      </c>
      <c r="B102" s="36" t="s">
        <v>144</v>
      </c>
      <c r="C102" s="10">
        <v>0.68359999999999999</v>
      </c>
      <c r="D102" s="10">
        <v>1588</v>
      </c>
      <c r="E102" s="10">
        <f t="shared" si="4"/>
        <v>1085.5568000000001</v>
      </c>
      <c r="F102" s="11">
        <v>5022</v>
      </c>
      <c r="G102" s="12">
        <f t="shared" si="5"/>
        <v>2.1624685138539044</v>
      </c>
      <c r="H102" s="10">
        <f t="shared" si="3"/>
        <v>3433.0391999999997</v>
      </c>
      <c r="I102" s="13" t="s">
        <v>15</v>
      </c>
      <c r="J102" s="22" t="s">
        <v>15</v>
      </c>
      <c r="K102" s="20">
        <v>37760</v>
      </c>
      <c r="L102" s="15">
        <v>42158</v>
      </c>
      <c r="M102" s="35">
        <v>12763</v>
      </c>
    </row>
    <row r="103" spans="1:13" x14ac:dyDescent="0.15">
      <c r="A103" s="34">
        <v>605040</v>
      </c>
      <c r="B103" s="36" t="s">
        <v>145</v>
      </c>
      <c r="C103" s="10">
        <v>3.57</v>
      </c>
      <c r="D103" s="10">
        <v>50</v>
      </c>
      <c r="E103" s="10">
        <f t="shared" si="4"/>
        <v>178.5</v>
      </c>
      <c r="F103" s="11">
        <v>1072.67</v>
      </c>
      <c r="G103" s="12">
        <f t="shared" si="5"/>
        <v>20.453400000000002</v>
      </c>
      <c r="H103" s="10">
        <f t="shared" si="3"/>
        <v>3829.4319</v>
      </c>
      <c r="I103" s="13">
        <v>13.42</v>
      </c>
      <c r="J103" s="22">
        <v>0.26602086438152001</v>
      </c>
      <c r="K103" s="24" t="s">
        <v>146</v>
      </c>
      <c r="L103" s="15">
        <v>42012</v>
      </c>
      <c r="M103" s="21">
        <v>3739</v>
      </c>
    </row>
    <row r="104" spans="1:13" x14ac:dyDescent="0.15">
      <c r="A104" s="18">
        <v>605041</v>
      </c>
      <c r="B104" s="18" t="s">
        <v>147</v>
      </c>
      <c r="C104" s="10">
        <v>171.3</v>
      </c>
      <c r="D104" s="10">
        <v>4.5</v>
      </c>
      <c r="E104" s="10">
        <f t="shared" si="4"/>
        <v>770.85</v>
      </c>
      <c r="F104" s="11">
        <v>102.56</v>
      </c>
      <c r="G104" s="12">
        <f t="shared" si="5"/>
        <v>21.79111111111111</v>
      </c>
      <c r="H104" s="10">
        <f t="shared" si="3"/>
        <v>17568.528000000002</v>
      </c>
      <c r="I104" s="13">
        <v>560</v>
      </c>
      <c r="J104" s="22">
        <v>0.30589285714285702</v>
      </c>
      <c r="K104" s="24" t="s">
        <v>148</v>
      </c>
      <c r="L104" s="15">
        <v>41984</v>
      </c>
      <c r="M104" s="23">
        <v>463.27</v>
      </c>
    </row>
    <row r="105" spans="1:13" x14ac:dyDescent="0.15">
      <c r="A105" s="18">
        <v>605042</v>
      </c>
      <c r="B105" s="18" t="s">
        <v>149</v>
      </c>
      <c r="C105" s="10">
        <v>1.9652000000000001</v>
      </c>
      <c r="D105" s="10">
        <v>450</v>
      </c>
      <c r="E105" s="10">
        <f t="shared" si="4"/>
        <v>884.34</v>
      </c>
      <c r="F105" s="11">
        <v>40125.1</v>
      </c>
      <c r="G105" s="12">
        <f t="shared" si="5"/>
        <v>88.166888888888892</v>
      </c>
      <c r="H105" s="10">
        <f t="shared" si="3"/>
        <v>78853.846520000006</v>
      </c>
      <c r="I105" s="13" t="s">
        <v>15</v>
      </c>
      <c r="J105" s="22" t="s">
        <v>15</v>
      </c>
      <c r="K105" s="24" t="s">
        <v>150</v>
      </c>
      <c r="L105" s="15">
        <v>42052</v>
      </c>
      <c r="M105" s="35">
        <v>60888</v>
      </c>
    </row>
    <row r="106" spans="1:13" x14ac:dyDescent="0.15">
      <c r="A106" s="18">
        <v>605043</v>
      </c>
      <c r="B106" s="18" t="s">
        <v>151</v>
      </c>
      <c r="C106" s="10">
        <v>1.9643999999999999</v>
      </c>
      <c r="D106" s="10">
        <v>380</v>
      </c>
      <c r="E106" s="10">
        <f t="shared" si="4"/>
        <v>746.47199999999998</v>
      </c>
      <c r="F106" s="11">
        <v>4131.8</v>
      </c>
      <c r="G106" s="12">
        <f t="shared" si="5"/>
        <v>9.8731578947368419</v>
      </c>
      <c r="H106" s="10">
        <f t="shared" si="3"/>
        <v>8116.50792</v>
      </c>
      <c r="I106" s="13" t="s">
        <v>15</v>
      </c>
      <c r="J106" s="13" t="s">
        <v>15</v>
      </c>
      <c r="K106" s="24" t="s">
        <v>152</v>
      </c>
      <c r="L106" s="15">
        <v>41991</v>
      </c>
      <c r="M106" s="17">
        <v>8728</v>
      </c>
    </row>
    <row r="107" spans="1:13" x14ac:dyDescent="0.15">
      <c r="A107" s="18">
        <v>605044</v>
      </c>
      <c r="B107" s="18" t="s">
        <v>153</v>
      </c>
      <c r="C107" s="10">
        <v>10.0501</v>
      </c>
      <c r="D107" s="10">
        <v>21</v>
      </c>
      <c r="E107" s="10">
        <f t="shared" si="4"/>
        <v>211.0521</v>
      </c>
      <c r="F107" s="11">
        <v>404.07</v>
      </c>
      <c r="G107" s="12">
        <f t="shared" si="5"/>
        <v>18.241428571428571</v>
      </c>
      <c r="H107" s="10">
        <f t="shared" si="3"/>
        <v>4060.9439070000003</v>
      </c>
      <c r="I107" s="13">
        <v>60</v>
      </c>
      <c r="J107" s="22">
        <f>C107/I107</f>
        <v>0.16750166666666669</v>
      </c>
      <c r="K107" s="24" t="s">
        <v>154</v>
      </c>
      <c r="L107" s="15">
        <v>42249</v>
      </c>
      <c r="M107" s="16">
        <v>1450</v>
      </c>
    </row>
    <row r="108" spans="1:13" x14ac:dyDescent="0.15">
      <c r="A108" s="18">
        <v>605045</v>
      </c>
      <c r="B108" s="18" t="s">
        <v>155</v>
      </c>
      <c r="C108" s="10">
        <v>20.675000000000001</v>
      </c>
      <c r="D108" s="10">
        <v>32</v>
      </c>
      <c r="E108" s="10">
        <f t="shared" si="4"/>
        <v>661.6</v>
      </c>
      <c r="F108" s="11">
        <v>271.52</v>
      </c>
      <c r="G108" s="12">
        <f t="shared" si="5"/>
        <v>7.4849999999999994</v>
      </c>
      <c r="H108" s="10">
        <f t="shared" si="3"/>
        <v>5613.6759999999995</v>
      </c>
      <c r="I108" s="13">
        <v>60</v>
      </c>
      <c r="J108" s="22">
        <f>C108/I108</f>
        <v>0.34458333333333335</v>
      </c>
      <c r="K108" s="24" t="s">
        <v>156</v>
      </c>
      <c r="L108" s="15">
        <v>42326</v>
      </c>
      <c r="M108" s="16">
        <v>346.05</v>
      </c>
    </row>
    <row r="109" spans="1:13" x14ac:dyDescent="0.15">
      <c r="A109" s="18">
        <v>605046</v>
      </c>
      <c r="B109" s="18" t="s">
        <v>157</v>
      </c>
      <c r="C109" s="10">
        <v>1.9297</v>
      </c>
      <c r="D109" s="10">
        <v>380</v>
      </c>
      <c r="E109" s="10">
        <f t="shared" si="4"/>
        <v>733.28599999999994</v>
      </c>
      <c r="F109" s="11">
        <v>1972.2</v>
      </c>
      <c r="G109" s="12">
        <f t="shared" si="5"/>
        <v>4.1900000000000004</v>
      </c>
      <c r="H109" s="10">
        <f t="shared" si="3"/>
        <v>3805.75434</v>
      </c>
      <c r="I109" s="13">
        <v>2</v>
      </c>
      <c r="J109" s="22">
        <f>C109/I109</f>
        <v>0.96484999999999999</v>
      </c>
      <c r="K109" s="24" t="s">
        <v>158</v>
      </c>
      <c r="L109" s="15">
        <v>42027</v>
      </c>
      <c r="M109" s="35">
        <v>7565.3</v>
      </c>
    </row>
    <row r="110" spans="1:13" x14ac:dyDescent="0.15">
      <c r="A110" s="18">
        <v>605047</v>
      </c>
      <c r="B110" s="18" t="s">
        <v>159</v>
      </c>
      <c r="C110" s="10">
        <v>71.560400000000001</v>
      </c>
      <c r="D110" s="10">
        <v>33</v>
      </c>
      <c r="E110" s="10">
        <f t="shared" si="4"/>
        <v>2361.4931999999999</v>
      </c>
      <c r="F110" s="11">
        <v>133.6</v>
      </c>
      <c r="G110" s="12">
        <f t="shared" si="5"/>
        <v>3.0484848484848479</v>
      </c>
      <c r="H110" s="10">
        <f t="shared" si="3"/>
        <v>9560.4694399999989</v>
      </c>
      <c r="I110" s="13">
        <v>220</v>
      </c>
      <c r="J110" s="22">
        <v>0.32527454545454498</v>
      </c>
      <c r="K110" s="24" t="s">
        <v>160</v>
      </c>
      <c r="L110" s="15">
        <v>42186</v>
      </c>
      <c r="M110" s="23">
        <v>489</v>
      </c>
    </row>
    <row r="111" spans="1:13" x14ac:dyDescent="0.15">
      <c r="A111" s="18">
        <v>605048</v>
      </c>
      <c r="B111" s="18" t="s">
        <v>161</v>
      </c>
      <c r="C111" s="10">
        <v>121.4</v>
      </c>
      <c r="D111" s="10">
        <v>4.2</v>
      </c>
      <c r="E111" s="10">
        <f t="shared" si="4"/>
        <v>509.88000000000005</v>
      </c>
      <c r="F111" s="11">
        <v>297.45999999999998</v>
      </c>
      <c r="G111" s="12">
        <f t="shared" si="5"/>
        <v>69.823809523809516</v>
      </c>
      <c r="H111" s="10">
        <f t="shared" si="3"/>
        <v>36111.644</v>
      </c>
      <c r="I111" s="13">
        <v>230</v>
      </c>
      <c r="J111" s="22">
        <v>0.527826086956522</v>
      </c>
      <c r="K111" s="24" t="s">
        <v>162</v>
      </c>
      <c r="L111" s="15">
        <v>42012</v>
      </c>
      <c r="M111" s="29">
        <v>550</v>
      </c>
    </row>
    <row r="112" spans="1:13" x14ac:dyDescent="0.15">
      <c r="A112" s="18">
        <v>605049</v>
      </c>
      <c r="B112" s="18" t="s">
        <v>163</v>
      </c>
      <c r="C112" s="10">
        <v>81.8</v>
      </c>
      <c r="D112" s="10">
        <v>4.5999999999999996</v>
      </c>
      <c r="E112" s="10">
        <f t="shared" si="4"/>
        <v>376.28</v>
      </c>
      <c r="F112" s="11">
        <v>203.21</v>
      </c>
      <c r="G112" s="12">
        <f t="shared" si="5"/>
        <v>43.176086956521743</v>
      </c>
      <c r="H112" s="10">
        <f t="shared" si="3"/>
        <v>16622.578000000001</v>
      </c>
      <c r="I112" s="13">
        <v>230</v>
      </c>
      <c r="J112" s="22">
        <v>0.35565217391304299</v>
      </c>
      <c r="K112" s="24" t="s">
        <v>164</v>
      </c>
      <c r="L112" s="15">
        <v>42088</v>
      </c>
      <c r="M112" s="23">
        <v>764.14</v>
      </c>
    </row>
    <row r="113" spans="1:13" x14ac:dyDescent="0.15">
      <c r="A113" s="18">
        <v>605050</v>
      </c>
      <c r="B113" s="18" t="s">
        <v>165</v>
      </c>
      <c r="C113" s="10">
        <v>126</v>
      </c>
      <c r="D113" s="10">
        <v>4.2</v>
      </c>
      <c r="E113" s="10">
        <f t="shared" si="4"/>
        <v>529.20000000000005</v>
      </c>
      <c r="F113" s="11">
        <v>142.11000000000001</v>
      </c>
      <c r="G113" s="12">
        <f t="shared" si="5"/>
        <v>32.835714285714289</v>
      </c>
      <c r="H113" s="10">
        <f t="shared" si="3"/>
        <v>17905.86</v>
      </c>
      <c r="I113" s="13">
        <v>350</v>
      </c>
      <c r="J113" s="22">
        <v>0.36</v>
      </c>
      <c r="K113" s="24" t="s">
        <v>166</v>
      </c>
      <c r="L113" s="15">
        <v>42019</v>
      </c>
      <c r="M113" s="23">
        <v>484.54</v>
      </c>
    </row>
    <row r="114" spans="1:13" x14ac:dyDescent="0.15">
      <c r="A114" s="18">
        <v>605051</v>
      </c>
      <c r="B114" s="18" t="s">
        <v>167</v>
      </c>
      <c r="C114" s="10">
        <v>1.9525999999999999</v>
      </c>
      <c r="D114" s="10">
        <v>500</v>
      </c>
      <c r="E114" s="10">
        <f t="shared" si="4"/>
        <v>976.3</v>
      </c>
      <c r="F114" s="11">
        <v>4293.3</v>
      </c>
      <c r="G114" s="12">
        <f t="shared" si="5"/>
        <v>7.5866000000000007</v>
      </c>
      <c r="H114" s="10">
        <f t="shared" si="3"/>
        <v>8383.0975799999997</v>
      </c>
      <c r="I114" s="13" t="s">
        <v>15</v>
      </c>
      <c r="J114" s="13" t="s">
        <v>15</v>
      </c>
      <c r="K114" s="24" t="s">
        <v>168</v>
      </c>
      <c r="L114" s="15">
        <v>42124</v>
      </c>
      <c r="M114" s="29">
        <v>8480</v>
      </c>
    </row>
    <row r="115" spans="1:13" x14ac:dyDescent="0.15">
      <c r="A115" s="18">
        <v>605052</v>
      </c>
      <c r="B115" s="18" t="s">
        <v>169</v>
      </c>
      <c r="C115" s="10">
        <v>1.9491000000000001</v>
      </c>
      <c r="D115" s="10">
        <v>450</v>
      </c>
      <c r="E115" s="10">
        <f t="shared" si="4"/>
        <v>877.09500000000003</v>
      </c>
      <c r="F115" s="11">
        <v>1817.7</v>
      </c>
      <c r="G115" s="12">
        <f t="shared" si="5"/>
        <v>3.0393333333333334</v>
      </c>
      <c r="H115" s="10">
        <f t="shared" si="3"/>
        <v>3542.8790700000004</v>
      </c>
      <c r="I115" s="13">
        <v>2</v>
      </c>
      <c r="J115" s="22">
        <f>C115/I115</f>
        <v>0.97455000000000003</v>
      </c>
      <c r="K115" s="24" t="s">
        <v>170</v>
      </c>
      <c r="L115" s="15">
        <v>42019</v>
      </c>
      <c r="M115" s="17">
        <v>7385.3</v>
      </c>
    </row>
    <row r="116" spans="1:13" x14ac:dyDescent="0.15">
      <c r="A116" s="18">
        <v>605053</v>
      </c>
      <c r="B116" s="18" t="s">
        <v>171</v>
      </c>
      <c r="C116" s="10">
        <v>10.7799</v>
      </c>
      <c r="D116" s="10">
        <v>28</v>
      </c>
      <c r="E116" s="10">
        <f t="shared" si="4"/>
        <v>301.8372</v>
      </c>
      <c r="F116" s="11">
        <v>449</v>
      </c>
      <c r="G116" s="12">
        <f t="shared" si="5"/>
        <v>15.035714285714285</v>
      </c>
      <c r="H116" s="10">
        <f t="shared" si="3"/>
        <v>4840.1750999999995</v>
      </c>
      <c r="I116" s="13" t="s">
        <v>15</v>
      </c>
      <c r="J116" s="22" t="s">
        <v>15</v>
      </c>
      <c r="K116" s="30">
        <v>2009</v>
      </c>
      <c r="L116" s="15">
        <v>42158</v>
      </c>
      <c r="M116" s="16">
        <v>1500</v>
      </c>
    </row>
    <row r="117" spans="1:13" x14ac:dyDescent="0.15">
      <c r="A117" s="18">
        <v>605054</v>
      </c>
      <c r="B117" s="18" t="s">
        <v>172</v>
      </c>
      <c r="C117" s="10">
        <v>41.261600000000001</v>
      </c>
      <c r="D117" s="10">
        <v>58</v>
      </c>
      <c r="E117" s="10">
        <f t="shared" si="4"/>
        <v>2393.1728000000003</v>
      </c>
      <c r="F117" s="11">
        <v>283.62</v>
      </c>
      <c r="G117" s="12">
        <f t="shared" si="5"/>
        <v>3.8899999999999997</v>
      </c>
      <c r="H117" s="10">
        <f t="shared" si="3"/>
        <v>11702.614992000001</v>
      </c>
      <c r="I117" s="13">
        <v>100</v>
      </c>
      <c r="J117" s="22">
        <f>C117/I117</f>
        <v>0.41261600000000004</v>
      </c>
      <c r="K117" s="20">
        <v>39609</v>
      </c>
      <c r="L117" s="15">
        <v>42297</v>
      </c>
      <c r="M117" s="16">
        <v>606</v>
      </c>
    </row>
    <row r="118" spans="1:13" x14ac:dyDescent="0.15">
      <c r="A118" s="18">
        <v>605055</v>
      </c>
      <c r="B118" s="18" t="s">
        <v>173</v>
      </c>
      <c r="C118" s="10">
        <v>14.78</v>
      </c>
      <c r="D118" s="10">
        <v>75</v>
      </c>
      <c r="E118" s="10">
        <f t="shared" si="4"/>
        <v>1108.5</v>
      </c>
      <c r="F118" s="11">
        <v>569.28</v>
      </c>
      <c r="G118" s="12">
        <f>F118/D118-1</f>
        <v>6.5903999999999998</v>
      </c>
      <c r="H118" s="10">
        <f>C118*F118</f>
        <v>8413.9583999999995</v>
      </c>
      <c r="I118" s="13">
        <v>20</v>
      </c>
      <c r="J118" s="22">
        <f>C118/I118</f>
        <v>0.73899999999999999</v>
      </c>
      <c r="K118" s="24" t="s">
        <v>174</v>
      </c>
      <c r="L118" s="15">
        <v>42019</v>
      </c>
      <c r="M118" s="29">
        <v>1660</v>
      </c>
    </row>
    <row r="119" spans="1:13" x14ac:dyDescent="0.15">
      <c r="A119" s="10">
        <v>701001</v>
      </c>
      <c r="B119" s="10" t="s">
        <v>175</v>
      </c>
      <c r="C119" s="10">
        <v>716.39530000000002</v>
      </c>
      <c r="D119" s="10">
        <v>7</v>
      </c>
      <c r="E119" s="10">
        <f t="shared" si="4"/>
        <v>5014.7671</v>
      </c>
      <c r="F119" s="11">
        <v>48.73</v>
      </c>
      <c r="G119" s="12">
        <f>F119/D119-1</f>
        <v>5.9614285714285709</v>
      </c>
      <c r="H119" s="10">
        <f>C119*F119</f>
        <v>34909.942968999996</v>
      </c>
      <c r="I119" s="13">
        <v>6000</v>
      </c>
      <c r="J119" s="22">
        <v>0.119399216666667</v>
      </c>
      <c r="K119" s="20">
        <v>40460</v>
      </c>
      <c r="L119" s="15">
        <v>41598</v>
      </c>
      <c r="M119" s="23">
        <v>212.84</v>
      </c>
    </row>
    <row r="120" spans="1:13" x14ac:dyDescent="0.15">
      <c r="A120" s="10">
        <v>701002</v>
      </c>
      <c r="B120" s="10" t="s">
        <v>176</v>
      </c>
      <c r="C120" s="10">
        <v>14.6488</v>
      </c>
      <c r="D120" s="10">
        <v>235</v>
      </c>
      <c r="E120" s="10">
        <f t="shared" si="4"/>
        <v>3442.4679999999998</v>
      </c>
      <c r="F120" s="11">
        <v>516.1</v>
      </c>
      <c r="G120" s="12">
        <f>F120/D120-1</f>
        <v>1.1961702127659577</v>
      </c>
      <c r="H120" s="10">
        <f>C120*F120</f>
        <v>7560.24568</v>
      </c>
      <c r="I120" s="13">
        <v>1000</v>
      </c>
      <c r="J120" s="22">
        <v>1.46488E-2</v>
      </c>
      <c r="K120" s="20">
        <v>37637</v>
      </c>
      <c r="L120" s="15">
        <v>41801</v>
      </c>
      <c r="M120" s="17">
        <v>2566.1</v>
      </c>
    </row>
    <row r="121" spans="1:13" x14ac:dyDescent="0.15">
      <c r="A121" s="18">
        <v>701003</v>
      </c>
      <c r="B121" s="18" t="s">
        <v>177</v>
      </c>
      <c r="C121" s="10">
        <v>65.45</v>
      </c>
      <c r="D121" s="10">
        <v>20</v>
      </c>
      <c r="E121" s="10">
        <f t="shared" si="4"/>
        <v>1309</v>
      </c>
      <c r="F121" s="11">
        <v>173.62</v>
      </c>
      <c r="G121" s="12">
        <f>F121/D121-1</f>
        <v>7.6810000000000009</v>
      </c>
      <c r="H121" s="10">
        <f>C121*F121</f>
        <v>11363.429</v>
      </c>
      <c r="I121" s="13">
        <v>3000</v>
      </c>
      <c r="J121" s="22">
        <v>2.1816666666666699E-2</v>
      </c>
      <c r="K121" s="20">
        <v>40143</v>
      </c>
      <c r="L121" s="15">
        <v>41888</v>
      </c>
      <c r="M121" s="21">
        <v>548</v>
      </c>
    </row>
    <row r="122" spans="1:13" x14ac:dyDescent="0.15">
      <c r="A122" s="18">
        <v>701004</v>
      </c>
      <c r="B122" s="18" t="s">
        <v>178</v>
      </c>
      <c r="C122" s="10">
        <v>46.8123</v>
      </c>
      <c r="D122" s="10">
        <v>59</v>
      </c>
      <c r="E122" s="10">
        <f t="shared" si="4"/>
        <v>2761.9257000000002</v>
      </c>
      <c r="F122" s="11">
        <v>170.96</v>
      </c>
      <c r="G122" s="12">
        <f>F122/D122-1</f>
        <v>1.8976271186440679</v>
      </c>
      <c r="H122" s="10">
        <f>C122*F122</f>
        <v>8003.0308080000004</v>
      </c>
      <c r="I122" s="13">
        <v>1000</v>
      </c>
      <c r="J122" s="22">
        <f>C122/I122</f>
        <v>4.6812300000000001E-2</v>
      </c>
      <c r="K122" s="20">
        <v>39114</v>
      </c>
      <c r="L122" s="15">
        <v>42297</v>
      </c>
      <c r="M122" s="16">
        <v>426.48</v>
      </c>
    </row>
    <row r="123" spans="1:13" x14ac:dyDescent="0.15">
      <c r="A123" s="18">
        <v>701005</v>
      </c>
      <c r="B123" s="18" t="s">
        <v>179</v>
      </c>
      <c r="C123" s="10">
        <v>155.6234</v>
      </c>
      <c r="D123" s="10">
        <v>29</v>
      </c>
      <c r="E123" s="10">
        <f t="shared" si="4"/>
        <v>4513.0785999999998</v>
      </c>
      <c r="F123" s="11">
        <v>94.19</v>
      </c>
      <c r="G123" s="12">
        <f t="shared" ref="G123:G169" si="6">F123/D123-1</f>
        <v>2.2479310344827583</v>
      </c>
      <c r="H123" s="10">
        <f t="shared" ref="H123:H169" si="7">C123*F123</f>
        <v>14658.168046000001</v>
      </c>
      <c r="I123" s="13">
        <v>3000</v>
      </c>
      <c r="J123" s="22">
        <v>5.1874466666666702E-2</v>
      </c>
      <c r="K123" s="41">
        <v>2010</v>
      </c>
      <c r="L123" s="15">
        <v>42167</v>
      </c>
      <c r="M123" s="16">
        <v>226</v>
      </c>
    </row>
    <row r="124" spans="1:13" x14ac:dyDescent="0.15">
      <c r="A124" s="18">
        <v>701006</v>
      </c>
      <c r="B124" s="18" t="s">
        <v>180</v>
      </c>
      <c r="C124" s="10">
        <v>63.028599999999997</v>
      </c>
      <c r="D124" s="10">
        <v>135</v>
      </c>
      <c r="E124" s="10">
        <f t="shared" si="4"/>
        <v>8508.860999999999</v>
      </c>
      <c r="F124" s="11">
        <v>342.4</v>
      </c>
      <c r="G124" s="12">
        <f t="shared" si="6"/>
        <v>1.536296296296296</v>
      </c>
      <c r="H124" s="10">
        <f t="shared" si="7"/>
        <v>21580.992639999997</v>
      </c>
      <c r="I124" s="13">
        <v>1000</v>
      </c>
      <c r="J124" s="22">
        <v>6.3028600000000004E-2</v>
      </c>
      <c r="K124" s="20">
        <v>37992</v>
      </c>
      <c r="L124" s="15">
        <v>41933</v>
      </c>
      <c r="M124" s="21">
        <v>879</v>
      </c>
    </row>
    <row r="125" spans="1:13" x14ac:dyDescent="0.15">
      <c r="A125" s="18">
        <v>701007</v>
      </c>
      <c r="B125" s="18" t="s">
        <v>181</v>
      </c>
      <c r="C125" s="10">
        <v>110.03919999999999</v>
      </c>
      <c r="D125" s="10">
        <v>35</v>
      </c>
      <c r="E125" s="10">
        <f t="shared" si="4"/>
        <v>3851.3719999999998</v>
      </c>
      <c r="F125" s="11">
        <v>101.67</v>
      </c>
      <c r="G125" s="12">
        <f t="shared" si="6"/>
        <v>1.9048571428571428</v>
      </c>
      <c r="H125" s="10">
        <f t="shared" si="7"/>
        <v>11187.685464</v>
      </c>
      <c r="I125" s="13">
        <v>2000</v>
      </c>
      <c r="J125" s="22">
        <v>5.5019600000000002E-2</v>
      </c>
      <c r="K125" s="20">
        <v>36120</v>
      </c>
      <c r="L125" s="15">
        <v>42088</v>
      </c>
      <c r="M125" s="16">
        <v>499.89</v>
      </c>
    </row>
    <row r="126" spans="1:13" x14ac:dyDescent="0.15">
      <c r="A126" s="18">
        <v>701008</v>
      </c>
      <c r="B126" s="18" t="s">
        <v>182</v>
      </c>
      <c r="C126" s="10">
        <v>183.53059999999999</v>
      </c>
      <c r="D126" s="10">
        <v>38</v>
      </c>
      <c r="E126" s="10">
        <f t="shared" si="4"/>
        <v>6974.1628000000001</v>
      </c>
      <c r="F126" s="11">
        <v>97.38</v>
      </c>
      <c r="G126" s="12">
        <f t="shared" si="6"/>
        <v>1.5626315789473684</v>
      </c>
      <c r="H126" s="10">
        <f t="shared" si="7"/>
        <v>17872.209827999999</v>
      </c>
      <c r="I126" s="13">
        <v>2000</v>
      </c>
      <c r="J126" s="22">
        <v>9.1765299999999994E-2</v>
      </c>
      <c r="K126" s="20">
        <v>35855</v>
      </c>
      <c r="L126" s="15">
        <v>42124</v>
      </c>
      <c r="M126" s="29">
        <v>488</v>
      </c>
    </row>
    <row r="127" spans="1:13" x14ac:dyDescent="0.15">
      <c r="A127" s="18">
        <v>701009</v>
      </c>
      <c r="B127" s="18" t="s">
        <v>183</v>
      </c>
      <c r="C127" s="10">
        <v>3.6951000000000001</v>
      </c>
      <c r="D127" s="10">
        <v>210</v>
      </c>
      <c r="E127" s="10">
        <f t="shared" si="4"/>
        <v>775.971</v>
      </c>
      <c r="F127" s="11">
        <v>1245</v>
      </c>
      <c r="G127" s="12">
        <f t="shared" si="6"/>
        <v>4.9285714285714288</v>
      </c>
      <c r="H127" s="10">
        <f t="shared" si="7"/>
        <v>4600.3995000000004</v>
      </c>
      <c r="I127" s="13">
        <v>261.2</v>
      </c>
      <c r="J127" s="22">
        <f>C127/I127</f>
        <v>1.4146630934150077E-2</v>
      </c>
      <c r="K127" s="20">
        <v>31291</v>
      </c>
      <c r="L127" s="15">
        <v>42105</v>
      </c>
      <c r="M127" s="21">
        <v>5300</v>
      </c>
    </row>
    <row r="128" spans="1:13" x14ac:dyDescent="0.15">
      <c r="A128" s="18">
        <v>701010</v>
      </c>
      <c r="B128" s="18" t="s">
        <v>184</v>
      </c>
      <c r="C128" s="10">
        <v>10.6334</v>
      </c>
      <c r="D128" s="10">
        <v>198</v>
      </c>
      <c r="E128" s="10">
        <f t="shared" si="4"/>
        <v>2105.4132</v>
      </c>
      <c r="F128" s="11">
        <v>711.6</v>
      </c>
      <c r="G128" s="12">
        <f t="shared" si="6"/>
        <v>2.5939393939393942</v>
      </c>
      <c r="H128" s="10">
        <f t="shared" si="7"/>
        <v>7566.7274400000006</v>
      </c>
      <c r="I128" s="13">
        <v>600</v>
      </c>
      <c r="J128" s="22">
        <v>1.7722333333333298E-2</v>
      </c>
      <c r="K128" s="20">
        <v>34135</v>
      </c>
      <c r="L128" s="15">
        <v>42186</v>
      </c>
      <c r="M128" s="17">
        <v>1495</v>
      </c>
    </row>
    <row r="129" spans="1:13" x14ac:dyDescent="0.15">
      <c r="A129" s="18">
        <v>701011</v>
      </c>
      <c r="B129" s="18" t="s">
        <v>185</v>
      </c>
      <c r="C129" s="10">
        <v>10.9208</v>
      </c>
      <c r="D129" s="10">
        <v>130</v>
      </c>
      <c r="E129" s="10">
        <f t="shared" si="4"/>
        <v>1419.704</v>
      </c>
      <c r="F129" s="11">
        <v>563</v>
      </c>
      <c r="G129" s="12">
        <f t="shared" si="6"/>
        <v>3.3307692307692305</v>
      </c>
      <c r="H129" s="10">
        <f t="shared" si="7"/>
        <v>6148.4103999999998</v>
      </c>
      <c r="I129" s="13">
        <v>600</v>
      </c>
      <c r="J129" s="22">
        <f>C129/I129</f>
        <v>1.8201333333333333E-2</v>
      </c>
      <c r="K129" s="20">
        <v>35031</v>
      </c>
      <c r="L129" s="15">
        <v>42144</v>
      </c>
      <c r="M129" s="35">
        <v>1514.8</v>
      </c>
    </row>
    <row r="130" spans="1:13" x14ac:dyDescent="0.15">
      <c r="A130" s="18">
        <v>702001</v>
      </c>
      <c r="B130" s="18" t="s">
        <v>186</v>
      </c>
      <c r="C130" s="10">
        <v>0.57720000000000005</v>
      </c>
      <c r="D130" s="10">
        <v>779</v>
      </c>
      <c r="E130" s="10">
        <f t="shared" si="4"/>
        <v>449.63880000000006</v>
      </c>
      <c r="F130" s="11">
        <v>5175.8999999999996</v>
      </c>
      <c r="G130" s="12">
        <f t="shared" si="6"/>
        <v>5.6442875481386388</v>
      </c>
      <c r="H130" s="10">
        <f t="shared" si="7"/>
        <v>2987.5294800000001</v>
      </c>
      <c r="I130" s="13">
        <v>2</v>
      </c>
      <c r="J130" s="22">
        <v>0.28860000000000002</v>
      </c>
      <c r="K130" s="20">
        <v>38719</v>
      </c>
      <c r="L130" s="15">
        <v>41899</v>
      </c>
      <c r="M130" s="29">
        <v>12860</v>
      </c>
    </row>
    <row r="131" spans="1:13" x14ac:dyDescent="0.15">
      <c r="A131" s="10">
        <v>801001</v>
      </c>
      <c r="B131" s="10" t="s">
        <v>187</v>
      </c>
      <c r="C131" s="10">
        <v>0.1018</v>
      </c>
      <c r="D131" s="10">
        <v>22300</v>
      </c>
      <c r="E131" s="10">
        <f t="shared" si="4"/>
        <v>2270.14</v>
      </c>
      <c r="F131" s="11">
        <v>0</v>
      </c>
      <c r="G131" s="12">
        <f t="shared" si="6"/>
        <v>-1</v>
      </c>
      <c r="H131" s="10">
        <f t="shared" si="7"/>
        <v>0</v>
      </c>
      <c r="I131" s="13">
        <v>0.8</v>
      </c>
      <c r="J131" s="22">
        <v>0.12725</v>
      </c>
      <c r="K131" s="14">
        <v>2002</v>
      </c>
      <c r="L131" s="15">
        <v>41568</v>
      </c>
      <c r="M131" s="29">
        <v>56450</v>
      </c>
    </row>
    <row r="132" spans="1:13" x14ac:dyDescent="0.15">
      <c r="A132" s="10">
        <v>801002</v>
      </c>
      <c r="B132" s="10" t="s">
        <v>188</v>
      </c>
      <c r="C132" s="10">
        <v>0.25740000000000002</v>
      </c>
      <c r="D132" s="10">
        <v>10800</v>
      </c>
      <c r="E132" s="10">
        <f t="shared" si="4"/>
        <v>2779.92</v>
      </c>
      <c r="F132" s="11">
        <v>13820</v>
      </c>
      <c r="G132" s="12">
        <f t="shared" si="6"/>
        <v>0.27962962962962967</v>
      </c>
      <c r="H132" s="10">
        <f t="shared" si="7"/>
        <v>3557.268</v>
      </c>
      <c r="I132" s="13">
        <v>1.18</v>
      </c>
      <c r="J132" s="22">
        <v>0.21813559322033901</v>
      </c>
      <c r="K132" s="14">
        <v>2005</v>
      </c>
      <c r="L132" s="15">
        <v>41568</v>
      </c>
      <c r="M132" s="29">
        <v>43480</v>
      </c>
    </row>
    <row r="133" spans="1:13" x14ac:dyDescent="0.15">
      <c r="A133" s="10">
        <v>801003</v>
      </c>
      <c r="B133" s="10" t="s">
        <v>189</v>
      </c>
      <c r="C133" s="10">
        <v>0.28439999999999999</v>
      </c>
      <c r="D133" s="10">
        <v>10700</v>
      </c>
      <c r="E133" s="10">
        <f t="shared" si="4"/>
        <v>3043.08</v>
      </c>
      <c r="F133" s="11">
        <v>12800</v>
      </c>
      <c r="G133" s="12">
        <f t="shared" si="6"/>
        <v>0.19626168224299056</v>
      </c>
      <c r="H133" s="10">
        <f t="shared" si="7"/>
        <v>3640.3199999999997</v>
      </c>
      <c r="I133" s="13">
        <v>1.18</v>
      </c>
      <c r="J133" s="22">
        <v>0.24101694915254199</v>
      </c>
      <c r="K133" s="14">
        <v>2004</v>
      </c>
      <c r="L133" s="15">
        <v>41568</v>
      </c>
      <c r="M133" s="29">
        <v>51400</v>
      </c>
    </row>
    <row r="134" spans="1:13" x14ac:dyDescent="0.15">
      <c r="A134" s="10">
        <v>802001</v>
      </c>
      <c r="B134" s="10" t="s">
        <v>190</v>
      </c>
      <c r="C134" s="10">
        <v>1.0310999999999999</v>
      </c>
      <c r="D134" s="10">
        <v>1070</v>
      </c>
      <c r="E134" s="10">
        <f t="shared" si="4"/>
        <v>1103.2769999999998</v>
      </c>
      <c r="F134" s="11">
        <v>73169</v>
      </c>
      <c r="G134" s="12">
        <f t="shared" si="6"/>
        <v>67.382242990654206</v>
      </c>
      <c r="H134" s="10">
        <f t="shared" si="7"/>
        <v>75444.555899999992</v>
      </c>
      <c r="I134" s="13">
        <v>5</v>
      </c>
      <c r="J134" s="22">
        <v>0.20621999999999999</v>
      </c>
      <c r="K134" s="20">
        <v>37568</v>
      </c>
      <c r="L134" s="15">
        <v>41568</v>
      </c>
      <c r="M134" s="25">
        <v>95450</v>
      </c>
    </row>
    <row r="135" spans="1:13" x14ac:dyDescent="0.15">
      <c r="A135" s="10">
        <v>802002</v>
      </c>
      <c r="B135" s="10" t="s">
        <v>191</v>
      </c>
      <c r="C135" s="10">
        <v>0.45860000000000001</v>
      </c>
      <c r="D135" s="10">
        <v>1320</v>
      </c>
      <c r="E135" s="10">
        <f t="shared" si="4"/>
        <v>605.35199999999998</v>
      </c>
      <c r="F135" s="11">
        <v>17775</v>
      </c>
      <c r="G135" s="12">
        <f t="shared" si="6"/>
        <v>12.465909090909092</v>
      </c>
      <c r="H135" s="10">
        <f t="shared" si="7"/>
        <v>8151.6149999999998</v>
      </c>
      <c r="I135" s="13">
        <v>10</v>
      </c>
      <c r="J135" s="22">
        <v>4.5859999999999998E-2</v>
      </c>
      <c r="K135" s="14">
        <v>2001</v>
      </c>
      <c r="L135" s="15">
        <v>41604</v>
      </c>
      <c r="M135" s="25">
        <v>25773</v>
      </c>
    </row>
    <row r="136" spans="1:13" x14ac:dyDescent="0.15">
      <c r="A136" s="10">
        <v>802003</v>
      </c>
      <c r="B136" s="10" t="s">
        <v>192</v>
      </c>
      <c r="C136" s="10">
        <v>1.0497000000000001</v>
      </c>
      <c r="D136" s="10">
        <v>4500</v>
      </c>
      <c r="E136" s="10">
        <f t="shared" ref="E136:E172" si="8">C136*D136</f>
        <v>4723.6500000000005</v>
      </c>
      <c r="F136" s="11">
        <v>4478</v>
      </c>
      <c r="G136" s="12">
        <f t="shared" si="6"/>
        <v>-4.8888888888889426E-3</v>
      </c>
      <c r="H136" s="10">
        <f t="shared" si="7"/>
        <v>4700.5566000000008</v>
      </c>
      <c r="I136" s="13">
        <v>10</v>
      </c>
      <c r="J136" s="22">
        <v>0.10496999999999999</v>
      </c>
      <c r="K136" s="14">
        <v>2008</v>
      </c>
      <c r="L136" s="15">
        <v>41830</v>
      </c>
      <c r="M136" s="25">
        <v>17777</v>
      </c>
    </row>
    <row r="137" spans="1:13" x14ac:dyDescent="0.15">
      <c r="A137" s="10">
        <v>802004</v>
      </c>
      <c r="B137" s="10" t="s">
        <v>193</v>
      </c>
      <c r="C137" s="10">
        <v>0.34639999999999999</v>
      </c>
      <c r="D137" s="10">
        <v>3000</v>
      </c>
      <c r="E137" s="10">
        <f t="shared" si="8"/>
        <v>1039.2</v>
      </c>
      <c r="F137" s="11">
        <v>7139</v>
      </c>
      <c r="G137" s="12">
        <f t="shared" si="6"/>
        <v>1.3796666666666666</v>
      </c>
      <c r="H137" s="10">
        <f t="shared" si="7"/>
        <v>2472.9495999999999</v>
      </c>
      <c r="I137" s="13">
        <v>10</v>
      </c>
      <c r="J137" s="22">
        <v>3.4639999999999997E-2</v>
      </c>
      <c r="K137" s="14">
        <v>2009</v>
      </c>
      <c r="L137" s="15">
        <v>41922</v>
      </c>
      <c r="M137" s="25">
        <v>11999</v>
      </c>
    </row>
    <row r="138" spans="1:13" x14ac:dyDescent="0.15">
      <c r="A138" s="34">
        <v>802005</v>
      </c>
      <c r="B138" s="36" t="s">
        <v>194</v>
      </c>
      <c r="C138" s="10">
        <v>0.65690000000000004</v>
      </c>
      <c r="D138" s="10">
        <v>620</v>
      </c>
      <c r="E138" s="10">
        <f t="shared" si="8"/>
        <v>407.27800000000002</v>
      </c>
      <c r="F138" s="11">
        <v>2191</v>
      </c>
      <c r="G138" s="12">
        <f t="shared" si="6"/>
        <v>2.5338709677419353</v>
      </c>
      <c r="H138" s="10">
        <f t="shared" si="7"/>
        <v>1439.2679000000001</v>
      </c>
      <c r="I138" s="13">
        <v>10</v>
      </c>
      <c r="J138" s="22">
        <v>6.5689999999999998E-2</v>
      </c>
      <c r="K138" s="14">
        <v>1999</v>
      </c>
      <c r="L138" s="15">
        <v>41948</v>
      </c>
      <c r="M138" s="17">
        <v>8082.8</v>
      </c>
    </row>
    <row r="139" spans="1:13" x14ac:dyDescent="0.15">
      <c r="A139" s="34">
        <v>802006</v>
      </c>
      <c r="B139" s="36" t="s">
        <v>195</v>
      </c>
      <c r="C139" s="10">
        <v>1.0628</v>
      </c>
      <c r="D139" s="10">
        <v>780</v>
      </c>
      <c r="E139" s="10">
        <f t="shared" si="8"/>
        <v>828.98399999999992</v>
      </c>
      <c r="F139" s="11">
        <v>5015</v>
      </c>
      <c r="G139" s="12">
        <f t="shared" si="6"/>
        <v>5.4294871794871797</v>
      </c>
      <c r="H139" s="10">
        <f t="shared" si="7"/>
        <v>5329.942</v>
      </c>
      <c r="I139" s="13">
        <v>10</v>
      </c>
      <c r="J139" s="22">
        <v>0.10628</v>
      </c>
      <c r="K139" s="14">
        <v>2000</v>
      </c>
      <c r="L139" s="15">
        <v>42088</v>
      </c>
      <c r="M139" s="17">
        <v>12700</v>
      </c>
    </row>
    <row r="140" spans="1:13" x14ac:dyDescent="0.15">
      <c r="A140" s="34">
        <v>802007</v>
      </c>
      <c r="B140" s="36" t="s">
        <v>196</v>
      </c>
      <c r="C140" s="10">
        <v>1.3646</v>
      </c>
      <c r="D140" s="10">
        <v>1500</v>
      </c>
      <c r="E140" s="10">
        <f t="shared" si="8"/>
        <v>2046.9</v>
      </c>
      <c r="F140" s="11">
        <v>2573</v>
      </c>
      <c r="G140" s="12">
        <f t="shared" si="6"/>
        <v>0.71533333333333338</v>
      </c>
      <c r="H140" s="10">
        <f t="shared" si="7"/>
        <v>3511.1158</v>
      </c>
      <c r="I140" s="13">
        <v>10</v>
      </c>
      <c r="J140" s="22">
        <v>0.13646</v>
      </c>
      <c r="K140" s="14">
        <v>2003</v>
      </c>
      <c r="L140" s="15">
        <v>42144</v>
      </c>
      <c r="M140" s="29">
        <v>8142</v>
      </c>
    </row>
    <row r="141" spans="1:13" x14ac:dyDescent="0.15">
      <c r="A141" s="34">
        <v>802008</v>
      </c>
      <c r="B141" s="36" t="s">
        <v>197</v>
      </c>
      <c r="C141" s="10">
        <v>0.96240000000000003</v>
      </c>
      <c r="D141" s="10">
        <v>680</v>
      </c>
      <c r="E141" s="10">
        <f t="shared" si="8"/>
        <v>654.43200000000002</v>
      </c>
      <c r="F141" s="11">
        <v>1647</v>
      </c>
      <c r="G141" s="12">
        <f t="shared" si="6"/>
        <v>1.4220588235294116</v>
      </c>
      <c r="H141" s="10">
        <f t="shared" si="7"/>
        <v>1585.0728000000001</v>
      </c>
      <c r="I141" s="13">
        <v>6</v>
      </c>
      <c r="J141" s="22">
        <v>0.16039999999999999</v>
      </c>
      <c r="K141" s="14">
        <v>1998</v>
      </c>
      <c r="L141" s="15">
        <v>42158</v>
      </c>
      <c r="M141" s="35">
        <v>5947.4</v>
      </c>
    </row>
    <row r="142" spans="1:13" x14ac:dyDescent="0.15">
      <c r="A142" s="34">
        <v>802009</v>
      </c>
      <c r="B142" s="36" t="s">
        <v>198</v>
      </c>
      <c r="C142" s="10">
        <v>0.4677</v>
      </c>
      <c r="D142" s="10">
        <v>1150</v>
      </c>
      <c r="E142" s="10">
        <f t="shared" si="8"/>
        <v>537.85500000000002</v>
      </c>
      <c r="F142" s="11">
        <v>4354</v>
      </c>
      <c r="G142" s="12">
        <f t="shared" si="6"/>
        <v>2.7860869565217392</v>
      </c>
      <c r="H142" s="10">
        <f t="shared" si="7"/>
        <v>2036.3658</v>
      </c>
      <c r="I142" s="13">
        <v>22</v>
      </c>
      <c r="J142" s="22">
        <v>2.1259090909090901E-2</v>
      </c>
      <c r="K142" s="20">
        <v>41557</v>
      </c>
      <c r="L142" s="15">
        <v>42124</v>
      </c>
      <c r="M142" s="29">
        <v>11074</v>
      </c>
    </row>
    <row r="143" spans="1:13" x14ac:dyDescent="0.15">
      <c r="A143" s="10">
        <v>803001</v>
      </c>
      <c r="B143" s="10" t="s">
        <v>199</v>
      </c>
      <c r="C143" s="10">
        <v>0.51370000000000005</v>
      </c>
      <c r="D143" s="10">
        <v>4900</v>
      </c>
      <c r="E143" s="10">
        <f t="shared" si="8"/>
        <v>2517.13</v>
      </c>
      <c r="F143" s="11">
        <v>7110</v>
      </c>
      <c r="G143" s="12">
        <f t="shared" si="6"/>
        <v>0.45102040816326538</v>
      </c>
      <c r="H143" s="10">
        <f t="shared" si="7"/>
        <v>3652.4070000000002</v>
      </c>
      <c r="I143" s="13">
        <v>2</v>
      </c>
      <c r="J143" s="22">
        <v>0.25685000000000002</v>
      </c>
      <c r="K143" s="20">
        <v>40753</v>
      </c>
      <c r="L143" s="15">
        <v>41603</v>
      </c>
      <c r="M143" s="25">
        <v>28446</v>
      </c>
    </row>
    <row r="144" spans="1:13" x14ac:dyDescent="0.15">
      <c r="A144" s="10">
        <v>803002</v>
      </c>
      <c r="B144" s="10" t="s">
        <v>200</v>
      </c>
      <c r="C144" s="10">
        <v>0.33639999999999998</v>
      </c>
      <c r="D144" s="10">
        <v>4500</v>
      </c>
      <c r="E144" s="10">
        <f t="shared" si="8"/>
        <v>1513.8</v>
      </c>
      <c r="F144" s="11">
        <v>6230</v>
      </c>
      <c r="G144" s="12">
        <f t="shared" si="6"/>
        <v>0.38444444444444437</v>
      </c>
      <c r="H144" s="10">
        <f t="shared" si="7"/>
        <v>2095.7719999999999</v>
      </c>
      <c r="I144" s="13">
        <v>3</v>
      </c>
      <c r="J144" s="22">
        <v>0.112133333333333</v>
      </c>
      <c r="K144" s="20">
        <v>40847</v>
      </c>
      <c r="L144" s="15">
        <v>41858</v>
      </c>
      <c r="M144" s="25">
        <v>17400</v>
      </c>
    </row>
    <row r="145" spans="1:13" x14ac:dyDescent="0.15">
      <c r="A145" s="10">
        <v>803003</v>
      </c>
      <c r="B145" s="10" t="s">
        <v>201</v>
      </c>
      <c r="C145" s="10">
        <v>0.14119999999999999</v>
      </c>
      <c r="D145" s="10">
        <v>3800</v>
      </c>
      <c r="E145" s="10">
        <f t="shared" si="8"/>
        <v>536.55999999999995</v>
      </c>
      <c r="F145" s="11">
        <v>18888</v>
      </c>
      <c r="G145" s="12">
        <f t="shared" si="6"/>
        <v>3.9705263157894741</v>
      </c>
      <c r="H145" s="10">
        <f t="shared" si="7"/>
        <v>2666.9856</v>
      </c>
      <c r="I145" s="13">
        <v>8</v>
      </c>
      <c r="J145" s="22">
        <v>1.7649999999999999E-2</v>
      </c>
      <c r="K145" s="41">
        <v>2008</v>
      </c>
      <c r="L145" s="15">
        <v>42105</v>
      </c>
      <c r="M145" s="25">
        <v>33199</v>
      </c>
    </row>
    <row r="146" spans="1:13" x14ac:dyDescent="0.15">
      <c r="A146" s="10">
        <v>803004</v>
      </c>
      <c r="B146" s="10" t="s">
        <v>202</v>
      </c>
      <c r="C146" s="10">
        <v>0.37119999999999997</v>
      </c>
      <c r="D146" s="10">
        <v>4000</v>
      </c>
      <c r="E146" s="10">
        <f t="shared" si="8"/>
        <v>1484.8</v>
      </c>
      <c r="F146" s="11">
        <v>6332</v>
      </c>
      <c r="G146" s="12">
        <f t="shared" si="6"/>
        <v>0.58299999999999996</v>
      </c>
      <c r="H146" s="10">
        <f t="shared" si="7"/>
        <v>2350.4384</v>
      </c>
      <c r="I146" s="13">
        <v>3</v>
      </c>
      <c r="J146" s="22">
        <v>0.123733333333333</v>
      </c>
      <c r="K146" s="20">
        <v>41183</v>
      </c>
      <c r="L146" s="15">
        <v>42012</v>
      </c>
      <c r="M146" s="25">
        <v>15987</v>
      </c>
    </row>
    <row r="147" spans="1:13" x14ac:dyDescent="0.15">
      <c r="A147" s="10">
        <v>805001</v>
      </c>
      <c r="B147" s="10" t="s">
        <v>203</v>
      </c>
      <c r="C147" s="10">
        <v>1.3759999999999999</v>
      </c>
      <c r="D147" s="10">
        <v>650</v>
      </c>
      <c r="E147" s="10">
        <f t="shared" si="8"/>
        <v>894.4</v>
      </c>
      <c r="F147" s="11">
        <v>4079.9</v>
      </c>
      <c r="G147" s="12">
        <f t="shared" si="6"/>
        <v>5.2767692307692311</v>
      </c>
      <c r="H147" s="10">
        <f t="shared" si="7"/>
        <v>5613.9423999999999</v>
      </c>
      <c r="I147" s="13">
        <v>8</v>
      </c>
      <c r="J147" s="22">
        <v>0.17199999999999999</v>
      </c>
      <c r="K147" s="20">
        <v>40847</v>
      </c>
      <c r="L147" s="15">
        <v>41568</v>
      </c>
      <c r="M147" s="25">
        <v>10000</v>
      </c>
    </row>
    <row r="148" spans="1:13" x14ac:dyDescent="0.15">
      <c r="A148" s="10">
        <v>805002</v>
      </c>
      <c r="B148" s="10" t="s">
        <v>204</v>
      </c>
      <c r="C148" s="10">
        <v>2.0916000000000001</v>
      </c>
      <c r="D148" s="10">
        <v>550</v>
      </c>
      <c r="E148" s="10">
        <f t="shared" si="8"/>
        <v>1150.3800000000001</v>
      </c>
      <c r="F148" s="11">
        <v>1384.9</v>
      </c>
      <c r="G148" s="12">
        <f t="shared" si="6"/>
        <v>1.5180000000000002</v>
      </c>
      <c r="H148" s="10">
        <f t="shared" si="7"/>
        <v>2896.6568400000006</v>
      </c>
      <c r="I148" s="13">
        <v>8</v>
      </c>
      <c r="J148" s="22">
        <v>0.26145000000000002</v>
      </c>
      <c r="K148" s="20">
        <v>41207</v>
      </c>
      <c r="L148" s="15">
        <v>41568</v>
      </c>
      <c r="M148" s="17">
        <v>5599.9</v>
      </c>
    </row>
    <row r="149" spans="1:13" x14ac:dyDescent="0.15">
      <c r="A149" s="10">
        <v>805003</v>
      </c>
      <c r="B149" s="10" t="s">
        <v>205</v>
      </c>
      <c r="C149" s="10">
        <v>1.5281</v>
      </c>
      <c r="D149" s="10">
        <v>1028</v>
      </c>
      <c r="E149" s="10">
        <f t="shared" si="8"/>
        <v>1570.8868</v>
      </c>
      <c r="F149" s="11">
        <v>3465</v>
      </c>
      <c r="G149" s="12">
        <f t="shared" si="6"/>
        <v>2.3706225680933852</v>
      </c>
      <c r="H149" s="10">
        <f t="shared" si="7"/>
        <v>5294.8665000000001</v>
      </c>
      <c r="I149" s="13">
        <v>6</v>
      </c>
      <c r="J149" s="22">
        <v>0.25468333333333298</v>
      </c>
      <c r="K149" s="20">
        <v>40847</v>
      </c>
      <c r="L149" s="15">
        <v>41596</v>
      </c>
      <c r="M149" s="25">
        <v>20001</v>
      </c>
    </row>
    <row r="150" spans="1:13" x14ac:dyDescent="0.15">
      <c r="A150" s="10">
        <v>805004</v>
      </c>
      <c r="B150" s="10" t="s">
        <v>206</v>
      </c>
      <c r="C150" s="10">
        <v>1.3975</v>
      </c>
      <c r="D150" s="10">
        <v>690</v>
      </c>
      <c r="E150" s="10">
        <f t="shared" si="8"/>
        <v>964.27499999999998</v>
      </c>
      <c r="F150" s="11">
        <v>6196</v>
      </c>
      <c r="G150" s="12">
        <f t="shared" si="6"/>
        <v>7.9797101449275356</v>
      </c>
      <c r="H150" s="10">
        <f t="shared" si="7"/>
        <v>8658.91</v>
      </c>
      <c r="I150" s="13">
        <v>6</v>
      </c>
      <c r="J150" s="22">
        <v>0.23291666666666699</v>
      </c>
      <c r="K150" s="20">
        <v>41207</v>
      </c>
      <c r="L150" s="15">
        <v>41596</v>
      </c>
      <c r="M150" s="25">
        <v>20224</v>
      </c>
    </row>
    <row r="151" spans="1:13" x14ac:dyDescent="0.15">
      <c r="A151" s="10">
        <v>805005</v>
      </c>
      <c r="B151" s="10" t="s">
        <v>207</v>
      </c>
      <c r="C151" s="42">
        <v>0.2923</v>
      </c>
      <c r="D151" s="10">
        <v>2460</v>
      </c>
      <c r="E151" s="10">
        <f t="shared" si="8"/>
        <v>719.05799999999999</v>
      </c>
      <c r="F151" s="11">
        <v>9842</v>
      </c>
      <c r="G151" s="12">
        <f t="shared" si="6"/>
        <v>3.0008130081300814</v>
      </c>
      <c r="H151" s="10">
        <f t="shared" si="7"/>
        <v>2876.8166000000001</v>
      </c>
      <c r="I151" s="13">
        <v>10</v>
      </c>
      <c r="J151" s="22">
        <v>2.9229999999999999E-2</v>
      </c>
      <c r="K151" s="20">
        <v>39814</v>
      </c>
      <c r="L151" s="15">
        <v>41683</v>
      </c>
      <c r="M151" s="29">
        <v>79200</v>
      </c>
    </row>
    <row r="152" spans="1:13" x14ac:dyDescent="0.15">
      <c r="A152" s="10">
        <v>805006</v>
      </c>
      <c r="B152" s="10" t="s">
        <v>208</v>
      </c>
      <c r="C152" s="10">
        <v>0.63180000000000003</v>
      </c>
      <c r="D152" s="10">
        <v>880</v>
      </c>
      <c r="E152" s="10">
        <f t="shared" si="8"/>
        <v>555.98400000000004</v>
      </c>
      <c r="F152" s="11">
        <v>6207.4</v>
      </c>
      <c r="G152" s="12">
        <f t="shared" si="6"/>
        <v>6.0538636363636362</v>
      </c>
      <c r="H152" s="10">
        <f t="shared" si="7"/>
        <v>3921.8353200000001</v>
      </c>
      <c r="I152" s="13">
        <v>5</v>
      </c>
      <c r="J152" s="22">
        <v>0.12636</v>
      </c>
      <c r="K152" s="20">
        <v>40753</v>
      </c>
      <c r="L152" s="15">
        <v>41858</v>
      </c>
      <c r="M152" s="21">
        <v>18225</v>
      </c>
    </row>
    <row r="153" spans="1:13" x14ac:dyDescent="0.15">
      <c r="A153" s="34">
        <v>805007</v>
      </c>
      <c r="B153" s="36" t="s">
        <v>209</v>
      </c>
      <c r="C153" s="10">
        <v>0.59250000000000003</v>
      </c>
      <c r="D153" s="10">
        <v>790</v>
      </c>
      <c r="E153" s="10">
        <f t="shared" si="8"/>
        <v>468.07500000000005</v>
      </c>
      <c r="F153" s="11">
        <v>4799</v>
      </c>
      <c r="G153" s="12">
        <f t="shared" si="6"/>
        <v>5.0746835443037979</v>
      </c>
      <c r="H153" s="10">
        <f t="shared" si="7"/>
        <v>2843.4075000000003</v>
      </c>
      <c r="I153" s="13">
        <v>4</v>
      </c>
      <c r="J153" s="22">
        <v>0.14812500000000001</v>
      </c>
      <c r="K153" s="20">
        <v>40518</v>
      </c>
      <c r="L153" s="15">
        <v>41948</v>
      </c>
      <c r="M153" s="17">
        <v>8053.7</v>
      </c>
    </row>
    <row r="154" spans="1:13" x14ac:dyDescent="0.15">
      <c r="A154" s="34">
        <v>805008</v>
      </c>
      <c r="B154" s="36" t="s">
        <v>210</v>
      </c>
      <c r="C154" s="10">
        <v>0.29570000000000002</v>
      </c>
      <c r="D154" s="10">
        <v>1100</v>
      </c>
      <c r="E154" s="10">
        <f t="shared" si="8"/>
        <v>325.27000000000004</v>
      </c>
      <c r="F154" s="11">
        <v>15555</v>
      </c>
      <c r="G154" s="12">
        <f t="shared" si="6"/>
        <v>13.140909090909091</v>
      </c>
      <c r="H154" s="10">
        <f t="shared" si="7"/>
        <v>4599.6135000000004</v>
      </c>
      <c r="I154" s="13">
        <v>3</v>
      </c>
      <c r="J154" s="22">
        <v>9.8566666666666705E-2</v>
      </c>
      <c r="K154" s="20">
        <v>40177</v>
      </c>
      <c r="L154" s="15">
        <v>41948</v>
      </c>
      <c r="M154" s="21">
        <v>22596</v>
      </c>
    </row>
    <row r="155" spans="1:13" x14ac:dyDescent="0.15">
      <c r="A155" s="34">
        <v>805009</v>
      </c>
      <c r="B155" s="36" t="s">
        <v>211</v>
      </c>
      <c r="C155" s="10">
        <v>0.29780000000000001</v>
      </c>
      <c r="D155" s="10">
        <v>1800</v>
      </c>
      <c r="E155" s="10">
        <f t="shared" si="8"/>
        <v>536.04</v>
      </c>
      <c r="F155" s="11">
        <v>15795</v>
      </c>
      <c r="G155" s="12">
        <f t="shared" si="6"/>
        <v>7.7750000000000004</v>
      </c>
      <c r="H155" s="10">
        <f t="shared" si="7"/>
        <v>4703.7510000000002</v>
      </c>
      <c r="I155" s="13">
        <v>6.6</v>
      </c>
      <c r="J155" s="22">
        <v>4.5121212121212097E-2</v>
      </c>
      <c r="K155" s="24" t="s">
        <v>212</v>
      </c>
      <c r="L155" s="15">
        <v>42027</v>
      </c>
      <c r="M155" s="21">
        <v>32000</v>
      </c>
    </row>
    <row r="156" spans="1:13" x14ac:dyDescent="0.15">
      <c r="A156" s="34">
        <v>805010</v>
      </c>
      <c r="B156" s="36" t="s">
        <v>213</v>
      </c>
      <c r="C156" s="10">
        <v>1.6595</v>
      </c>
      <c r="D156" s="10">
        <v>800</v>
      </c>
      <c r="E156" s="10">
        <f t="shared" si="8"/>
        <v>1327.6</v>
      </c>
      <c r="F156" s="11">
        <v>5312</v>
      </c>
      <c r="G156" s="12">
        <f t="shared" si="6"/>
        <v>5.64</v>
      </c>
      <c r="H156" s="10">
        <f t="shared" si="7"/>
        <v>8815.2639999999992</v>
      </c>
      <c r="I156" s="13">
        <v>8</v>
      </c>
      <c r="J156" s="22">
        <v>0.2074375</v>
      </c>
      <c r="K156" s="30">
        <v>1997</v>
      </c>
      <c r="L156" s="15">
        <v>42019</v>
      </c>
      <c r="M156" s="29">
        <v>9700</v>
      </c>
    </row>
    <row r="157" spans="1:13" x14ac:dyDescent="0.15">
      <c r="A157" s="34">
        <v>805011</v>
      </c>
      <c r="B157" s="36" t="s">
        <v>214</v>
      </c>
      <c r="C157" s="10">
        <v>0.37630000000000002</v>
      </c>
      <c r="D157" s="10">
        <v>850</v>
      </c>
      <c r="E157" s="10">
        <f t="shared" si="8"/>
        <v>319.85500000000002</v>
      </c>
      <c r="F157" s="11">
        <v>5500</v>
      </c>
      <c r="G157" s="12">
        <f t="shared" si="6"/>
        <v>5.4705882352941178</v>
      </c>
      <c r="H157" s="10">
        <f t="shared" si="7"/>
        <v>2069.65</v>
      </c>
      <c r="I157" s="13">
        <v>7</v>
      </c>
      <c r="J157" s="22">
        <v>5.3757142857142899E-2</v>
      </c>
      <c r="K157" s="20">
        <v>38729</v>
      </c>
      <c r="L157" s="15">
        <v>42088</v>
      </c>
      <c r="M157" s="17">
        <v>13311.3</v>
      </c>
    </row>
    <row r="158" spans="1:13" x14ac:dyDescent="0.15">
      <c r="A158" s="34">
        <v>805013</v>
      </c>
      <c r="B158" s="36" t="s">
        <v>215</v>
      </c>
      <c r="C158" s="10">
        <v>0.37019999999999997</v>
      </c>
      <c r="D158" s="10">
        <v>1250</v>
      </c>
      <c r="E158" s="10">
        <f t="shared" si="8"/>
        <v>462.74999999999994</v>
      </c>
      <c r="F158" s="11">
        <v>4228</v>
      </c>
      <c r="G158" s="12">
        <f t="shared" si="6"/>
        <v>2.3824000000000001</v>
      </c>
      <c r="H158" s="10">
        <f t="shared" si="7"/>
        <v>1565.2055999999998</v>
      </c>
      <c r="I158" s="13">
        <v>3</v>
      </c>
      <c r="J158" s="22">
        <v>0.1234</v>
      </c>
      <c r="K158" s="14">
        <v>1997</v>
      </c>
      <c r="L158" s="15">
        <v>42158</v>
      </c>
      <c r="M158" s="21">
        <v>11989</v>
      </c>
    </row>
    <row r="159" spans="1:13" x14ac:dyDescent="0.15">
      <c r="A159" s="36">
        <v>805014</v>
      </c>
      <c r="B159" s="18" t="s">
        <v>216</v>
      </c>
      <c r="C159" s="18">
        <v>26.8903</v>
      </c>
      <c r="D159" s="18">
        <v>360</v>
      </c>
      <c r="E159" s="18">
        <f t="shared" si="8"/>
        <v>9680.5079999999998</v>
      </c>
      <c r="F159" s="26">
        <v>489.7</v>
      </c>
      <c r="G159" s="12">
        <f t="shared" si="6"/>
        <v>0.3602777777777777</v>
      </c>
      <c r="H159" s="10">
        <f t="shared" si="7"/>
        <v>13168.179909999999</v>
      </c>
      <c r="I159" s="13">
        <v>80</v>
      </c>
      <c r="J159" s="22">
        <v>0.33612874999999998</v>
      </c>
      <c r="K159" s="30">
        <v>2009</v>
      </c>
      <c r="L159" s="15">
        <v>42042</v>
      </c>
      <c r="M159" s="34">
        <v>2798</v>
      </c>
    </row>
    <row r="160" spans="1:13" x14ac:dyDescent="0.15">
      <c r="A160" s="36">
        <v>805015</v>
      </c>
      <c r="B160" s="18" t="s">
        <v>217</v>
      </c>
      <c r="C160" s="18">
        <v>0.34339999999999998</v>
      </c>
      <c r="D160" s="18">
        <v>850</v>
      </c>
      <c r="E160" s="18">
        <f t="shared" si="8"/>
        <v>291.89</v>
      </c>
      <c r="F160" s="26">
        <v>7533.1</v>
      </c>
      <c r="G160" s="12">
        <f t="shared" si="6"/>
        <v>7.8624705882352952</v>
      </c>
      <c r="H160" s="10">
        <f t="shared" si="7"/>
        <v>2586.86654</v>
      </c>
      <c r="I160" s="13">
        <v>5</v>
      </c>
      <c r="J160" s="22">
        <v>6.8680000000000005E-2</v>
      </c>
      <c r="K160" s="30">
        <v>2005</v>
      </c>
      <c r="L160" s="15">
        <v>42158</v>
      </c>
      <c r="M160" s="34">
        <v>13000</v>
      </c>
    </row>
    <row r="161" spans="1:13" x14ac:dyDescent="0.15">
      <c r="A161" s="36">
        <v>805016</v>
      </c>
      <c r="B161" s="18" t="s">
        <v>218</v>
      </c>
      <c r="C161" s="18">
        <v>0.43280000000000002</v>
      </c>
      <c r="D161" s="18">
        <v>1220</v>
      </c>
      <c r="E161" s="18">
        <f t="shared" si="8"/>
        <v>528.01600000000008</v>
      </c>
      <c r="F161" s="26">
        <v>3006</v>
      </c>
      <c r="G161" s="12">
        <f t="shared" si="6"/>
        <v>1.4639344262295082</v>
      </c>
      <c r="H161" s="10">
        <f t="shared" si="7"/>
        <v>1300.9968000000001</v>
      </c>
      <c r="I161" s="13">
        <v>6</v>
      </c>
      <c r="J161" s="22">
        <v>7.2133333333333299E-2</v>
      </c>
      <c r="K161" s="20">
        <v>41719</v>
      </c>
      <c r="L161" s="15">
        <v>42124</v>
      </c>
      <c r="M161" s="29">
        <v>14210</v>
      </c>
    </row>
    <row r="162" spans="1:13" x14ac:dyDescent="0.15">
      <c r="A162" s="34">
        <v>901001</v>
      </c>
      <c r="B162" s="36" t="s">
        <v>219</v>
      </c>
      <c r="C162" s="10">
        <v>0.54649999999999999</v>
      </c>
      <c r="D162" s="10">
        <v>539</v>
      </c>
      <c r="E162" s="10">
        <f t="shared" si="8"/>
        <v>294.56349999999998</v>
      </c>
      <c r="F162" s="11">
        <v>6664.3</v>
      </c>
      <c r="G162" s="12">
        <f t="shared" si="6"/>
        <v>11.364192949907236</v>
      </c>
      <c r="H162" s="10">
        <f t="shared" si="7"/>
        <v>3642.0399499999999</v>
      </c>
      <c r="I162" s="13">
        <v>40</v>
      </c>
      <c r="J162" s="22">
        <v>1.3662499999999999E-2</v>
      </c>
      <c r="K162" s="30">
        <v>1994</v>
      </c>
      <c r="L162" s="15">
        <v>41948</v>
      </c>
      <c r="M162" s="21">
        <v>15500</v>
      </c>
    </row>
    <row r="163" spans="1:13" x14ac:dyDescent="0.15">
      <c r="A163" s="34">
        <v>901002</v>
      </c>
      <c r="B163" s="36" t="s">
        <v>220</v>
      </c>
      <c r="C163" s="10">
        <v>1.8748</v>
      </c>
      <c r="D163" s="10">
        <v>200</v>
      </c>
      <c r="E163" s="10">
        <f t="shared" si="8"/>
        <v>374.96</v>
      </c>
      <c r="F163" s="11">
        <v>1740</v>
      </c>
      <c r="G163" s="12">
        <f t="shared" si="6"/>
        <v>7.6999999999999993</v>
      </c>
      <c r="H163" s="10">
        <f t="shared" si="7"/>
        <v>3262.152</v>
      </c>
      <c r="I163" s="13">
        <v>41.2</v>
      </c>
      <c r="J163" s="22">
        <v>4.5504854368932E-2</v>
      </c>
      <c r="K163" s="30">
        <v>1998</v>
      </c>
      <c r="L163" s="15">
        <v>41948</v>
      </c>
      <c r="M163" s="17">
        <v>5305.9</v>
      </c>
    </row>
    <row r="164" spans="1:13" x14ac:dyDescent="0.15">
      <c r="A164" s="34">
        <v>901003</v>
      </c>
      <c r="B164" s="36" t="s">
        <v>221</v>
      </c>
      <c r="C164" s="10">
        <v>1.1779999999999999</v>
      </c>
      <c r="D164" s="10">
        <v>300</v>
      </c>
      <c r="E164" s="10">
        <f t="shared" si="8"/>
        <v>353.4</v>
      </c>
      <c r="F164" s="11">
        <v>2724.2</v>
      </c>
      <c r="G164" s="12">
        <f t="shared" si="6"/>
        <v>8.0806666666666658</v>
      </c>
      <c r="H164" s="10">
        <f t="shared" si="7"/>
        <v>3209.1075999999998</v>
      </c>
      <c r="I164" s="13">
        <v>16.97</v>
      </c>
      <c r="J164" s="22">
        <v>6.9416617560400698E-2</v>
      </c>
      <c r="K164" s="30">
        <v>1998</v>
      </c>
      <c r="L164" s="15">
        <v>41948</v>
      </c>
      <c r="M164" s="21">
        <v>9000</v>
      </c>
    </row>
    <row r="165" spans="1:13" x14ac:dyDescent="0.15">
      <c r="A165" s="34">
        <v>902001</v>
      </c>
      <c r="B165" s="36" t="s">
        <v>222</v>
      </c>
      <c r="C165" s="10">
        <v>7.5326000000000004</v>
      </c>
      <c r="D165" s="10">
        <v>75</v>
      </c>
      <c r="E165" s="10">
        <f t="shared" si="8"/>
        <v>564.94500000000005</v>
      </c>
      <c r="F165" s="11">
        <v>618.46</v>
      </c>
      <c r="G165" s="12">
        <f t="shared" si="6"/>
        <v>7.2461333333333346</v>
      </c>
      <c r="H165" s="10">
        <f t="shared" si="7"/>
        <v>4658.6117960000001</v>
      </c>
      <c r="I165" s="13">
        <v>201</v>
      </c>
      <c r="J165" s="22">
        <v>3.7475621890547303E-2</v>
      </c>
      <c r="K165" s="30">
        <v>1997</v>
      </c>
      <c r="L165" s="15">
        <v>41948</v>
      </c>
      <c r="M165" s="16">
        <v>2142.5100000000002</v>
      </c>
    </row>
    <row r="166" spans="1:13" x14ac:dyDescent="0.15">
      <c r="A166" s="36">
        <v>902002</v>
      </c>
      <c r="B166" s="18" t="s">
        <v>223</v>
      </c>
      <c r="C166" s="18">
        <v>12.096399999999999</v>
      </c>
      <c r="D166" s="18">
        <v>290</v>
      </c>
      <c r="E166" s="18">
        <f t="shared" si="8"/>
        <v>3507.9559999999997</v>
      </c>
      <c r="F166" s="26">
        <v>446.3</v>
      </c>
      <c r="G166" s="12">
        <f t="shared" si="6"/>
        <v>0.53896551724137942</v>
      </c>
      <c r="H166" s="10">
        <f t="shared" si="7"/>
        <v>5398.6233199999997</v>
      </c>
      <c r="I166" s="13">
        <v>160</v>
      </c>
      <c r="J166" s="22">
        <v>7.5602500000000003E-2</v>
      </c>
      <c r="K166" s="43">
        <v>35458</v>
      </c>
      <c r="L166" s="37">
        <v>42042</v>
      </c>
      <c r="M166" s="34">
        <v>2328</v>
      </c>
    </row>
    <row r="167" spans="1:13" x14ac:dyDescent="0.15">
      <c r="A167" s="34">
        <v>902003</v>
      </c>
      <c r="B167" s="36" t="s">
        <v>224</v>
      </c>
      <c r="C167" s="10">
        <v>5.4114000000000004</v>
      </c>
      <c r="D167" s="10">
        <v>128</v>
      </c>
      <c r="E167" s="10">
        <f t="shared" si="8"/>
        <v>692.65920000000006</v>
      </c>
      <c r="F167" s="11">
        <v>616.20000000000005</v>
      </c>
      <c r="G167" s="12">
        <f t="shared" si="6"/>
        <v>3.8140625000000004</v>
      </c>
      <c r="H167" s="10">
        <f t="shared" si="7"/>
        <v>3334.5046800000005</v>
      </c>
      <c r="I167" s="13">
        <v>110</v>
      </c>
      <c r="J167" s="22">
        <v>4.9194545454545498E-2</v>
      </c>
      <c r="K167" s="20">
        <v>35932</v>
      </c>
      <c r="L167" s="15">
        <v>42027</v>
      </c>
      <c r="M167" s="17">
        <v>2618.3000000000002</v>
      </c>
    </row>
    <row r="168" spans="1:13" x14ac:dyDescent="0.15">
      <c r="A168" s="34">
        <v>902004</v>
      </c>
      <c r="B168" s="36" t="s">
        <v>225</v>
      </c>
      <c r="C168" s="10">
        <v>12.4496</v>
      </c>
      <c r="D168" s="10">
        <v>160</v>
      </c>
      <c r="E168" s="10">
        <f t="shared" si="8"/>
        <v>1991.9360000000001</v>
      </c>
      <c r="F168" s="11">
        <v>424.8</v>
      </c>
      <c r="G168" s="12">
        <f t="shared" si="6"/>
        <v>1.6550000000000002</v>
      </c>
      <c r="H168" s="10">
        <f t="shared" si="7"/>
        <v>5288.5900799999999</v>
      </c>
      <c r="I168" s="13">
        <v>240</v>
      </c>
      <c r="J168" s="22">
        <v>5.1873333333333299E-2</v>
      </c>
      <c r="K168" s="20">
        <v>35468</v>
      </c>
      <c r="L168" s="15">
        <v>42105</v>
      </c>
      <c r="M168" s="17">
        <v>3002.2</v>
      </c>
    </row>
    <row r="169" spans="1:13" x14ac:dyDescent="0.15">
      <c r="A169" s="34">
        <v>902005</v>
      </c>
      <c r="B169" s="36" t="s">
        <v>226</v>
      </c>
      <c r="C169" s="10">
        <v>4.407</v>
      </c>
      <c r="D169" s="10">
        <v>128</v>
      </c>
      <c r="E169" s="10">
        <f t="shared" si="8"/>
        <v>564.096</v>
      </c>
      <c r="F169" s="11">
        <v>759</v>
      </c>
      <c r="G169" s="12">
        <f t="shared" si="6"/>
        <v>4.9296875</v>
      </c>
      <c r="H169" s="10">
        <f t="shared" si="7"/>
        <v>3344.913</v>
      </c>
      <c r="I169" s="13">
        <v>100</v>
      </c>
      <c r="J169" s="22">
        <f>C169/I169</f>
        <v>4.4069999999999998E-2</v>
      </c>
      <c r="K169" s="20">
        <v>35202</v>
      </c>
      <c r="L169" s="15">
        <v>42207</v>
      </c>
      <c r="M169" s="17">
        <v>1638</v>
      </c>
    </row>
    <row r="170" spans="1:13" x14ac:dyDescent="0.15">
      <c r="A170" s="34">
        <v>905001</v>
      </c>
      <c r="B170" s="36" t="s">
        <v>227</v>
      </c>
      <c r="C170" s="10">
        <v>2.2814999999999999</v>
      </c>
      <c r="D170" s="10">
        <v>145</v>
      </c>
      <c r="E170" s="10">
        <f t="shared" si="8"/>
        <v>330.8175</v>
      </c>
      <c r="F170" s="11">
        <v>1348.9</v>
      </c>
      <c r="G170" s="12">
        <f>F170/D170-1</f>
        <v>8.3027586206896551</v>
      </c>
      <c r="H170" s="10">
        <f>C170*F170</f>
        <v>3077.5153500000001</v>
      </c>
      <c r="I170" s="13">
        <v>106.69</v>
      </c>
      <c r="J170" s="22">
        <v>2.1384384665854302E-2</v>
      </c>
      <c r="K170" s="30">
        <v>2000</v>
      </c>
      <c r="L170" s="15">
        <v>41948</v>
      </c>
      <c r="M170" s="21">
        <v>5488</v>
      </c>
    </row>
    <row r="171" spans="1:13" x14ac:dyDescent="0.15">
      <c r="A171" s="34">
        <v>905002</v>
      </c>
      <c r="B171" s="36" t="s">
        <v>228</v>
      </c>
      <c r="C171" s="10">
        <v>1.3825000000000001</v>
      </c>
      <c r="D171" s="10">
        <v>380</v>
      </c>
      <c r="E171" s="10">
        <f t="shared" si="8"/>
        <v>525.35</v>
      </c>
      <c r="F171" s="11">
        <v>1675</v>
      </c>
      <c r="G171" s="12">
        <f>F171/D171-1</f>
        <v>3.4078947368421053</v>
      </c>
      <c r="H171" s="10">
        <f>C171*F171</f>
        <v>2315.6875</v>
      </c>
      <c r="I171" s="13">
        <v>69.760000000000005</v>
      </c>
      <c r="J171" s="22">
        <v>1.9817947247706399E-2</v>
      </c>
      <c r="K171" s="24" t="s">
        <v>229</v>
      </c>
      <c r="L171" s="15">
        <v>42019</v>
      </c>
      <c r="M171" s="21">
        <v>8000</v>
      </c>
    </row>
    <row r="172" spans="1:13" x14ac:dyDescent="0.15">
      <c r="A172" s="34">
        <v>905003</v>
      </c>
      <c r="B172" s="36" t="s">
        <v>230</v>
      </c>
      <c r="C172" s="10">
        <v>4.3320999999999996</v>
      </c>
      <c r="D172" s="10">
        <v>280</v>
      </c>
      <c r="E172" s="10">
        <f t="shared" si="8"/>
        <v>1212.9879999999998</v>
      </c>
      <c r="F172" s="11">
        <v>811.2</v>
      </c>
      <c r="G172" s="12">
        <f>F172/D172-1</f>
        <v>1.8971428571428572</v>
      </c>
      <c r="H172" s="10">
        <f>C172*F172</f>
        <v>3514.1995199999997</v>
      </c>
      <c r="I172" s="13">
        <v>101.27</v>
      </c>
      <c r="J172" s="22">
        <v>4.2777722918929603E-2</v>
      </c>
      <c r="K172" s="24" t="s">
        <v>231</v>
      </c>
      <c r="L172" s="15">
        <v>42088</v>
      </c>
      <c r="M172" s="17">
        <v>4479.6000000000004</v>
      </c>
    </row>
    <row r="173" spans="1:13" x14ac:dyDescent="0.15">
      <c r="A173" s="44" t="s">
        <v>232</v>
      </c>
      <c r="B173" s="45"/>
      <c r="C173" s="10"/>
      <c r="D173" s="46"/>
      <c r="E173" s="46">
        <f>SUM(E3:E172)</f>
        <v>316612.80294000008</v>
      </c>
      <c r="F173" s="10"/>
      <c r="G173" s="46"/>
      <c r="H173" s="47">
        <f>SUM(H3:H172)</f>
        <v>2515043.1858599978</v>
      </c>
      <c r="I173" s="13"/>
      <c r="J173" s="13"/>
      <c r="K173" s="30"/>
      <c r="L173" s="48"/>
      <c r="M173" s="49"/>
    </row>
    <row r="174" spans="1:13" x14ac:dyDescent="0.15">
      <c r="A174" s="50" t="s">
        <v>233</v>
      </c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2"/>
    </row>
  </sheetData>
  <mergeCells count="3">
    <mergeCell ref="A1:M1"/>
    <mergeCell ref="A173:B173"/>
    <mergeCell ref="A174:M174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2015-12-17T08:09:49Z</dcterms:created>
  <dcterms:modified xsi:type="dcterms:W3CDTF">2015-12-17T08:10:26Z</dcterms:modified>
</cp:coreProperties>
</file>